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8_{AB62F617-2746-45CB-A804-EF87BCCA02C6}" xr6:coauthVersionLast="45" xr6:coauthVersionMax="45" xr10:uidLastSave="{00000000-0000-0000-0000-000000000000}"/>
  <bookViews>
    <workbookView xWindow="-108" yWindow="-108" windowWidth="30936" windowHeight="12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36" i="1" l="1"/>
  <c r="H29" i="1" l="1"/>
  <c r="H13" i="1" l="1"/>
  <c r="H42" i="1"/>
  <c r="H6" i="1"/>
  <c r="H12" i="1" l="1"/>
  <c r="H8" i="1"/>
  <c r="H35" i="1" l="1"/>
  <c r="H37" i="1" l="1"/>
</calcChain>
</file>

<file path=xl/sharedStrings.xml><?xml version="1.0" encoding="utf-8"?>
<sst xmlns="http://schemas.openxmlformats.org/spreadsheetml/2006/main" count="180" uniqueCount="114">
  <si>
    <t>CIG</t>
  </si>
  <si>
    <t>IMPORTO</t>
  </si>
  <si>
    <t>ENEL SERVIZIO ELETTRICO SPA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</si>
  <si>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</si>
  <si>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</si>
  <si>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</si>
  <si>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</si>
  <si>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</si>
  <si>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</si>
  <si>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</si>
  <si>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</si>
  <si>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</si>
  <si>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</si>
  <si>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</si>
  <si>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</si>
  <si>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</si>
  <si>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</si>
  <si>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</si>
  <si>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</si>
  <si>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</si>
  <si>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</si>
  <si>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Vincenzo Cavallarin (giornalista)</t>
  </si>
  <si>
    <t>Reggio Sera</t>
  </si>
  <si>
    <t>Speed (Resto del Carlino)</t>
  </si>
  <si>
    <t>31/12/---</t>
  </si>
  <si>
    <t xml:space="preserve"> VISURA SPA (ISI )</t>
  </si>
  <si>
    <t>Kalimera srl</t>
  </si>
  <si>
    <t>PR22/a Rev. 00 del 09.09.19</t>
  </si>
  <si>
    <t>Eco Servim</t>
  </si>
  <si>
    <t xml:space="preserve">	ZC529382E9</t>
  </si>
  <si>
    <t>servizio di pulizia locali Ordine - 01/09/2019 - 31/08/2021</t>
  </si>
  <si>
    <t xml:space="preserve"> Z6A1F49C3A</t>
  </si>
  <si>
    <t>Servizio di gestione newsletter per inviare email multiple (2020-2021)</t>
  </si>
  <si>
    <t>TIM</t>
  </si>
  <si>
    <t>canone manutenzione sito web -2021</t>
  </si>
  <si>
    <t>Z613098698</t>
  </si>
  <si>
    <t>ZB63206D2D</t>
  </si>
  <si>
    <t>SANIFICAZIONE VENTILCONVETTORI SEDE ORDINE</t>
  </si>
  <si>
    <t>Z363249DA0</t>
  </si>
  <si>
    <t>Manutenzione estintori</t>
  </si>
  <si>
    <t>Z073249FAA</t>
  </si>
  <si>
    <t>servizio di pubblicazioni commerciali su media locali periodo dic 2021 - giu 2022</t>
  </si>
  <si>
    <t>Coordinamento e realizzazione di attività di ufficio stampa e relazioni pubbliche per l'ODCEC di RE periodo dic 2021 - giu 2022</t>
  </si>
  <si>
    <t>Z903481D56</t>
  </si>
  <si>
    <t xml:space="preserve"> Z863481D95</t>
  </si>
  <si>
    <t>Kaiti Expansion (Telereggio)</t>
  </si>
  <si>
    <t>A. MANZONI &amp; C. spa (Gazzetta)</t>
  </si>
  <si>
    <t>SERVIZI DI SEGRETERIA periodo 01/01/2022 - 31/03/2022</t>
  </si>
  <si>
    <t>Z4434906CB</t>
  </si>
  <si>
    <t>SERVIZI DI SEGRETERIA ANNO 2022(CPV: ALTRI SERVIZI  98390000-3)</t>
  </si>
  <si>
    <t>Fornitura sigilli e tamponi per iscritti albo - 2022</t>
  </si>
  <si>
    <t>Canone manutenzione assistenza software Contabilità Ordine - 2022</t>
  </si>
  <si>
    <t>Contratto di manutenzione e adeguamento software Albo e Formazione per ODCEC e fornitura tesserini iscritti - Anno 2022</t>
  </si>
  <si>
    <t>Fornitura materiale per ufficio - anno 2022</t>
  </si>
  <si>
    <t>POLIZZA ASSICURATIVA SEDE ORDINE 2022</t>
  </si>
  <si>
    <t>POLIZZA RC PATRIMONIALE PER ORDINE PROFESSIONALE - ANNO 2022</t>
  </si>
  <si>
    <t>FORNITURA BUSINESS KEY, SMARTCARD - CERTIFICATI CNS - ANNO 2022</t>
  </si>
  <si>
    <t>FORNITURA N. 3 CASELLE PEC ORDINE - ANNO 2022</t>
  </si>
  <si>
    <t>Servizio di CASELLA POSTALE - ANNO 2022</t>
  </si>
  <si>
    <t>FORNITURA ENERGIA ELETTRICA - 2022</t>
  </si>
  <si>
    <t>SERVIZIO DI TELERISCALDAMENTO - 2022</t>
  </si>
  <si>
    <t>SERVIZI DI TELEFONIA VOCE E INTERNET - ANNO 2022</t>
  </si>
  <si>
    <t>Z453515E86</t>
  </si>
  <si>
    <t>Z843515ED6</t>
  </si>
  <si>
    <t>Z5D3515F1C</t>
  </si>
  <si>
    <t>Z3A3515F7B</t>
  </si>
  <si>
    <t>ZCC3515F9D</t>
  </si>
  <si>
    <t>Z3B3515FC0</t>
  </si>
  <si>
    <t>Z603515FEB</t>
  </si>
  <si>
    <t>Z7A3516010</t>
  </si>
  <si>
    <t>Z06351602C</t>
  </si>
  <si>
    <t>Z203516051</t>
  </si>
  <si>
    <t>Z9C3516067</t>
  </si>
  <si>
    <t>ZD135160F6</t>
  </si>
  <si>
    <t>IMPORTO EROGATO 2022</t>
  </si>
  <si>
    <t>ENTE PROPONENTE</t>
  </si>
  <si>
    <t xml:space="preserve">ODCEC RE </t>
  </si>
  <si>
    <t>CIG ANNI PRECEDENTI</t>
  </si>
  <si>
    <t>CONFORTI &amp; C. servizi assicurativi sas</t>
  </si>
  <si>
    <t>Z0736FD521</t>
  </si>
  <si>
    <t>ZD335F6604</t>
  </si>
  <si>
    <t xml:space="preserve">	servizi di segreteria periodo 01/04/22 – 31/12/2022</t>
  </si>
  <si>
    <t>ZE73734B0F</t>
  </si>
  <si>
    <t>Servizio di ideazione, realizzazione, impaginazione e stampa per pagine pubblicitarie e folder - 2022</t>
  </si>
  <si>
    <t>Delicatessen Design</t>
  </si>
  <si>
    <t>Z2E36D4DBF</t>
  </si>
  <si>
    <t>manutenzione impianto allarme</t>
  </si>
  <si>
    <t>Ferrari security</t>
  </si>
  <si>
    <t>Z3537C66AE</t>
  </si>
  <si>
    <t>Travels &amp; Tours di Dall’Asta Gianluca</t>
  </si>
  <si>
    <t>Contratto di Servizio di agenzia viaggi per prenotazione biglietti per relatori convegni 2022</t>
  </si>
  <si>
    <t>ZDB383B122</t>
  </si>
  <si>
    <t>Noleggio auditorium per convegno Fallimentare 2022</t>
  </si>
  <si>
    <t>Reggio Children</t>
  </si>
  <si>
    <t>ZF1383B12E</t>
  </si>
  <si>
    <t>Servizio di pernottamento relatori in occasione del convegno Fallimentare 2022</t>
  </si>
  <si>
    <t>Hotel Posta</t>
  </si>
  <si>
    <t>Z4A383B145</t>
  </si>
  <si>
    <t>pubblicazione commerciale su organi di stampa relativi al convegno Fallimentare 2022</t>
  </si>
  <si>
    <t>sole 24 ore (publiscoop più srl)</t>
  </si>
  <si>
    <t>ZCD383D97B</t>
  </si>
  <si>
    <t xml:space="preserve">	Fornitura omaggi per relatori convegno fallimentare 2021</t>
  </si>
  <si>
    <t xml:space="preserve">Azienda Agricola Rossi 
Pietro Ettore e Giorgio </t>
  </si>
  <si>
    <t>ZC5383DF2B</t>
  </si>
  <si>
    <t>Fornitura composizione floreale convegno fallimentare 2021</t>
  </si>
  <si>
    <t>Fiorista Cilloni</t>
  </si>
  <si>
    <t>Z1B383B159</t>
  </si>
  <si>
    <t>Servizio taxi per relatori in occasione del convegno fallimentare 2022</t>
  </si>
  <si>
    <t>Servizi Tecnologi Mobilità (Emilio Taxi)</t>
  </si>
  <si>
    <t>Z6F383B170</t>
  </si>
  <si>
    <t>Servizio di ristorazione in occasione del Convegno fallimentare 2022</t>
  </si>
  <si>
    <t>Pause - Altelier dei sapori</t>
  </si>
  <si>
    <t>Z0838FC878</t>
  </si>
  <si>
    <t>Coordinamento della comunicazione e attività di ufficio stampa e relazioni pubbliche - 09/22 - 04/23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</si>
</sst>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center"/>
    </xf>
    <xf numFmtId="14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5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6" fillId="0" borderId="2" xfId="0" quotePrefix="1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horizontal="righ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vertical="center"/>
    </xf>
    <xf numFmtId="0" fontId="6" fillId="0" borderId="2" xfId="0" applyFont="1" applyFill="1" applyBorder="1"/>
    <xf numFmtId="166" fontId="9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165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166" fontId="9" fillId="0" borderId="4" xfId="0" applyNumberFormat="1" applyFont="1" applyFill="1" applyBorder="1" applyAlignment="1">
      <alignment vertical="center" wrapText="1"/>
    </xf>
    <xf numFmtId="166" fontId="9" fillId="0" borderId="5" xfId="0" applyNumberFormat="1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166" fontId="9" fillId="0" borderId="2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6" fillId="0" borderId="4" xfId="0" quotePrefix="1" applyNumberFormat="1" applyFont="1" applyFill="1" applyBorder="1" applyAlignment="1">
      <alignment horizontal="center" vertical="center"/>
    </xf>
    <xf numFmtId="14" fontId="6" fillId="0" borderId="6" xfId="0" quotePrefix="1" applyNumberFormat="1" applyFont="1" applyFill="1" applyBorder="1" applyAlignment="1">
      <alignment horizontal="center" vertical="center"/>
    </xf>
    <xf numFmtId="14" fontId="6" fillId="0" borderId="5" xfId="0" quotePrefix="1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H5" sqref="H5"/>
    </sheetView>
  </sheetViews>
  <sheetFormatPr defaultColWidth="8.88671875" defaultRowHeight="14.4" x14ac:dyDescent="0.3"/>
  <cols>
    <col min="1" max="1" width="11" style="13" customWidth="1"/>
    <col min="2" max="2" width="14.5546875" style="14" customWidth="1"/>
    <col min="3" max="3" width="64.44140625" style="15" customWidth="1"/>
    <col min="4" max="4" width="41.109375" style="16" customWidth="1"/>
    <col min="5" max="5" width="25.109375" style="2" customWidth="1"/>
    <col min="6" max="6" width="11.5546875" style="17" customWidth="1"/>
    <col min="7" max="7" width="11.44140625" style="19" customWidth="1"/>
    <col min="8" max="9" width="12.88671875" style="2" customWidth="1"/>
    <col min="10" max="16384" width="8.88671875" style="3"/>
  </cols>
  <sheetData>
    <row r="1" spans="1:11" x14ac:dyDescent="0.3">
      <c r="A1" s="84"/>
      <c r="B1" s="84"/>
      <c r="C1" s="84"/>
      <c r="D1" s="84"/>
      <c r="E1" s="84"/>
      <c r="F1" s="85" t="s">
        <v>27</v>
      </c>
      <c r="G1" s="85"/>
    </row>
    <row r="2" spans="1:11" ht="28.8" x14ac:dyDescent="0.3">
      <c r="A2" s="4" t="s">
        <v>75</v>
      </c>
      <c r="B2" s="5" t="s">
        <v>0</v>
      </c>
      <c r="C2" s="6" t="s">
        <v>11</v>
      </c>
      <c r="D2" s="1" t="s">
        <v>7</v>
      </c>
      <c r="E2" s="7" t="s">
        <v>8</v>
      </c>
      <c r="F2" s="7" t="s">
        <v>6</v>
      </c>
      <c r="G2" s="8" t="s">
        <v>1</v>
      </c>
      <c r="H2" s="39" t="s">
        <v>74</v>
      </c>
    </row>
    <row r="3" spans="1:11" ht="34.5" hidden="1" customHeight="1" x14ac:dyDescent="0.3">
      <c r="A3" s="47" t="s">
        <v>76</v>
      </c>
      <c r="B3" s="27"/>
      <c r="C3" s="23" t="s">
        <v>49</v>
      </c>
      <c r="D3" s="28" t="s">
        <v>10</v>
      </c>
      <c r="E3" s="20" t="s">
        <v>9</v>
      </c>
      <c r="F3" s="21"/>
      <c r="G3" s="22"/>
      <c r="H3" s="40"/>
    </row>
    <row r="4" spans="1:11" s="25" customFormat="1" ht="34.5" customHeight="1" x14ac:dyDescent="0.3">
      <c r="A4" s="47" t="s">
        <v>76</v>
      </c>
      <c r="B4" s="70" t="s">
        <v>80</v>
      </c>
      <c r="C4" s="42" t="s">
        <v>81</v>
      </c>
      <c r="D4" s="43" t="s">
        <v>10</v>
      </c>
      <c r="E4" s="32" t="s">
        <v>9</v>
      </c>
      <c r="F4" s="44">
        <v>44926</v>
      </c>
      <c r="G4" s="45">
        <v>37500</v>
      </c>
      <c r="H4" s="46">
        <f>12500+25000</f>
        <v>37500</v>
      </c>
      <c r="I4" s="2"/>
      <c r="J4" s="24"/>
    </row>
    <row r="5" spans="1:11" s="25" customFormat="1" ht="34.5" customHeight="1" x14ac:dyDescent="0.3">
      <c r="A5" s="47" t="s">
        <v>76</v>
      </c>
      <c r="B5" s="41" t="s">
        <v>48</v>
      </c>
      <c r="C5" s="42" t="s">
        <v>47</v>
      </c>
      <c r="D5" s="43" t="s">
        <v>10</v>
      </c>
      <c r="E5" s="32" t="s">
        <v>9</v>
      </c>
      <c r="F5" s="44">
        <v>44286</v>
      </c>
      <c r="G5" s="45">
        <v>12500</v>
      </c>
      <c r="H5" s="46">
        <v>12500</v>
      </c>
      <c r="I5" s="24"/>
    </row>
    <row r="6" spans="1:11" s="25" customFormat="1" ht="30" customHeight="1" x14ac:dyDescent="0.3">
      <c r="A6" s="49" t="s">
        <v>76</v>
      </c>
      <c r="B6" s="50" t="s">
        <v>65</v>
      </c>
      <c r="C6" s="51" t="s">
        <v>50</v>
      </c>
      <c r="D6" s="52" t="s">
        <v>17</v>
      </c>
      <c r="E6" s="53" t="s">
        <v>9</v>
      </c>
      <c r="F6" s="33">
        <v>44926</v>
      </c>
      <c r="G6" s="54">
        <v>250</v>
      </c>
      <c r="H6" s="46">
        <f>146+102+58</f>
        <v>306</v>
      </c>
      <c r="I6" s="24"/>
    </row>
    <row r="7" spans="1:11" s="25" customFormat="1" ht="34.5" customHeight="1" x14ac:dyDescent="0.3">
      <c r="A7" s="49" t="s">
        <v>76</v>
      </c>
      <c r="B7" s="29" t="s">
        <v>66</v>
      </c>
      <c r="C7" s="35" t="s">
        <v>51</v>
      </c>
      <c r="D7" s="36" t="s">
        <v>25</v>
      </c>
      <c r="E7" s="37" t="s">
        <v>9</v>
      </c>
      <c r="F7" s="33">
        <v>44926</v>
      </c>
      <c r="G7" s="38">
        <v>1515</v>
      </c>
      <c r="H7" s="46">
        <v>1515</v>
      </c>
      <c r="I7" s="24"/>
    </row>
    <row r="8" spans="1:11" s="25" customFormat="1" ht="28.5" customHeight="1" x14ac:dyDescent="0.3">
      <c r="A8" s="49" t="s">
        <v>76</v>
      </c>
      <c r="B8" s="29" t="s">
        <v>67</v>
      </c>
      <c r="C8" s="55" t="s">
        <v>52</v>
      </c>
      <c r="D8" s="52" t="s">
        <v>14</v>
      </c>
      <c r="E8" s="32" t="s">
        <v>9</v>
      </c>
      <c r="F8" s="33">
        <v>44926</v>
      </c>
      <c r="G8" s="45">
        <v>4500</v>
      </c>
      <c r="H8" s="46">
        <f>1174.58+850+1109.58+1259.58+1174.58</f>
        <v>5568.32</v>
      </c>
      <c r="I8" s="24"/>
    </row>
    <row r="9" spans="1:11" s="25" customFormat="1" ht="20.399999999999999" x14ac:dyDescent="0.3">
      <c r="A9" s="49" t="s">
        <v>76</v>
      </c>
      <c r="B9" s="29" t="s">
        <v>68</v>
      </c>
      <c r="C9" s="56" t="s">
        <v>53</v>
      </c>
      <c r="D9" s="57" t="s">
        <v>5</v>
      </c>
      <c r="E9" s="32" t="s">
        <v>9</v>
      </c>
      <c r="F9" s="33">
        <v>44926</v>
      </c>
      <c r="G9" s="45">
        <v>250</v>
      </c>
      <c r="H9" s="46"/>
      <c r="I9" s="24"/>
    </row>
    <row r="10" spans="1:11" s="25" customFormat="1" ht="20.399999999999999" x14ac:dyDescent="0.3">
      <c r="A10" s="49" t="s">
        <v>76</v>
      </c>
      <c r="B10" s="29" t="s">
        <v>70</v>
      </c>
      <c r="C10" s="42" t="s">
        <v>55</v>
      </c>
      <c r="D10" s="57" t="s">
        <v>78</v>
      </c>
      <c r="E10" s="58" t="s">
        <v>9</v>
      </c>
      <c r="F10" s="33">
        <v>44926</v>
      </c>
      <c r="G10" s="38">
        <v>4500</v>
      </c>
      <c r="H10" s="46">
        <v>1720</v>
      </c>
      <c r="I10" s="24"/>
    </row>
    <row r="11" spans="1:11" s="25" customFormat="1" ht="20.399999999999999" x14ac:dyDescent="0.3">
      <c r="A11" s="69">
        <v>44596</v>
      </c>
      <c r="B11" s="29" t="s">
        <v>69</v>
      </c>
      <c r="C11" s="42" t="s">
        <v>54</v>
      </c>
      <c r="D11" s="57" t="s">
        <v>78</v>
      </c>
      <c r="E11" s="32" t="s">
        <v>9</v>
      </c>
      <c r="F11" s="44">
        <v>45107</v>
      </c>
      <c r="G11" s="45">
        <v>673</v>
      </c>
      <c r="H11" s="46">
        <v>570</v>
      </c>
      <c r="I11" s="2"/>
      <c r="J11" s="24"/>
    </row>
    <row r="12" spans="1:11" s="25" customFormat="1" ht="21.75" customHeight="1" x14ac:dyDescent="0.3">
      <c r="A12" s="49" t="s">
        <v>76</v>
      </c>
      <c r="B12" s="29" t="s">
        <v>71</v>
      </c>
      <c r="C12" s="42" t="s">
        <v>56</v>
      </c>
      <c r="D12" s="86" t="s">
        <v>16</v>
      </c>
      <c r="E12" s="32" t="s">
        <v>9</v>
      </c>
      <c r="F12" s="33">
        <v>44926</v>
      </c>
      <c r="G12" s="59">
        <v>1000</v>
      </c>
      <c r="H12" s="46">
        <f>210+310</f>
        <v>520</v>
      </c>
      <c r="I12" s="2"/>
    </row>
    <row r="13" spans="1:11" s="25" customFormat="1" ht="23.25" customHeight="1" thickBot="1" x14ac:dyDescent="0.35">
      <c r="A13" s="49" t="s">
        <v>76</v>
      </c>
      <c r="B13" s="60" t="s">
        <v>72</v>
      </c>
      <c r="C13" s="61" t="s">
        <v>57</v>
      </c>
      <c r="D13" s="87"/>
      <c r="E13" s="62" t="s">
        <v>9</v>
      </c>
      <c r="F13" s="33">
        <v>44926</v>
      </c>
      <c r="G13" s="63">
        <v>220</v>
      </c>
      <c r="H13" s="46">
        <f>144+72</f>
        <v>216</v>
      </c>
      <c r="I13" s="2"/>
    </row>
    <row r="14" spans="1:11" s="25" customFormat="1" ht="30.75" customHeight="1" x14ac:dyDescent="0.3">
      <c r="A14" s="69">
        <v>44376</v>
      </c>
      <c r="B14" s="31" t="s">
        <v>79</v>
      </c>
      <c r="C14" s="30" t="s">
        <v>39</v>
      </c>
      <c r="D14" s="31" t="s">
        <v>12</v>
      </c>
      <c r="E14" s="32" t="s">
        <v>9</v>
      </c>
      <c r="F14" s="33">
        <v>44926</v>
      </c>
      <c r="G14" s="34">
        <v>100</v>
      </c>
      <c r="H14" s="46">
        <v>42</v>
      </c>
      <c r="I14" s="2"/>
      <c r="J14" s="24"/>
      <c r="K14" s="26"/>
    </row>
    <row r="15" spans="1:11" s="25" customFormat="1" ht="30.75" customHeight="1" x14ac:dyDescent="0.3">
      <c r="A15" s="49" t="s">
        <v>76</v>
      </c>
      <c r="B15" s="29" t="s">
        <v>36</v>
      </c>
      <c r="C15" s="35" t="s">
        <v>32</v>
      </c>
      <c r="D15" s="31" t="s">
        <v>13</v>
      </c>
      <c r="E15" s="32" t="s">
        <v>9</v>
      </c>
      <c r="F15" s="33">
        <v>44728</v>
      </c>
      <c r="G15" s="34">
        <v>180</v>
      </c>
      <c r="H15" s="46">
        <v>180</v>
      </c>
      <c r="I15" s="2"/>
      <c r="J15" s="26"/>
    </row>
    <row r="16" spans="1:11" s="25" customFormat="1" ht="33" customHeight="1" x14ac:dyDescent="0.3">
      <c r="A16" s="49" t="s">
        <v>76</v>
      </c>
      <c r="B16" s="88" t="s">
        <v>43</v>
      </c>
      <c r="C16" s="91" t="s">
        <v>41</v>
      </c>
      <c r="D16" s="31" t="s">
        <v>46</v>
      </c>
      <c r="E16" s="94" t="s">
        <v>9</v>
      </c>
      <c r="F16" s="97">
        <v>44742</v>
      </c>
      <c r="G16" s="76">
        <v>5000</v>
      </c>
      <c r="H16" s="46">
        <v>1500</v>
      </c>
      <c r="I16" s="24"/>
      <c r="J16" s="26"/>
    </row>
    <row r="17" spans="1:11" s="25" customFormat="1" ht="33" customHeight="1" x14ac:dyDescent="0.3">
      <c r="A17" s="49" t="s">
        <v>76</v>
      </c>
      <c r="B17" s="89"/>
      <c r="C17" s="92"/>
      <c r="D17" s="31" t="s">
        <v>22</v>
      </c>
      <c r="E17" s="95"/>
      <c r="F17" s="98"/>
      <c r="G17" s="100"/>
      <c r="H17" s="46">
        <v>300</v>
      </c>
      <c r="I17" s="24"/>
      <c r="J17" s="26"/>
    </row>
    <row r="18" spans="1:11" s="25" customFormat="1" ht="33" customHeight="1" x14ac:dyDescent="0.3">
      <c r="A18" s="49" t="s">
        <v>76</v>
      </c>
      <c r="B18" s="89"/>
      <c r="C18" s="92"/>
      <c r="D18" s="31" t="s">
        <v>45</v>
      </c>
      <c r="E18" s="95"/>
      <c r="F18" s="98"/>
      <c r="G18" s="100"/>
      <c r="H18" s="46">
        <v>2400</v>
      </c>
      <c r="I18" s="24"/>
      <c r="J18" s="26"/>
    </row>
    <row r="19" spans="1:11" s="25" customFormat="1" ht="33" customHeight="1" x14ac:dyDescent="0.3">
      <c r="A19" s="49" t="s">
        <v>76</v>
      </c>
      <c r="B19" s="90"/>
      <c r="C19" s="93"/>
      <c r="D19" s="31" t="s">
        <v>23</v>
      </c>
      <c r="E19" s="96"/>
      <c r="F19" s="99"/>
      <c r="G19" s="77"/>
      <c r="H19" s="46">
        <v>800</v>
      </c>
      <c r="I19" s="24"/>
      <c r="J19" s="26"/>
    </row>
    <row r="20" spans="1:11" s="25" customFormat="1" ht="33" customHeight="1" x14ac:dyDescent="0.3">
      <c r="A20" s="49" t="s">
        <v>76</v>
      </c>
      <c r="B20" s="29" t="s">
        <v>44</v>
      </c>
      <c r="C20" s="35" t="s">
        <v>42</v>
      </c>
      <c r="D20" s="31" t="s">
        <v>21</v>
      </c>
      <c r="E20" s="32" t="s">
        <v>9</v>
      </c>
      <c r="F20" s="33">
        <v>44742</v>
      </c>
      <c r="G20" s="34">
        <v>4098.3599999999997</v>
      </c>
      <c r="H20" s="46">
        <v>5200</v>
      </c>
      <c r="I20" s="24"/>
      <c r="J20" s="26"/>
    </row>
    <row r="21" spans="1:11" ht="33" customHeight="1" x14ac:dyDescent="0.3">
      <c r="A21" s="49" t="s">
        <v>76</v>
      </c>
      <c r="B21" s="29" t="s">
        <v>112</v>
      </c>
      <c r="C21" s="35" t="s">
        <v>113</v>
      </c>
      <c r="D21" s="31" t="s">
        <v>21</v>
      </c>
      <c r="E21" s="32" t="s">
        <v>9</v>
      </c>
      <c r="F21" s="33">
        <v>45107</v>
      </c>
      <c r="G21" s="34">
        <v>5740</v>
      </c>
      <c r="H21" s="46">
        <v>3120</v>
      </c>
      <c r="J21" s="74"/>
    </row>
    <row r="22" spans="1:11" s="25" customFormat="1" ht="30.75" customHeight="1" x14ac:dyDescent="0.3">
      <c r="A22" s="49" t="s">
        <v>76</v>
      </c>
      <c r="B22" s="31" t="s">
        <v>73</v>
      </c>
      <c r="C22" s="64" t="s">
        <v>58</v>
      </c>
      <c r="D22" s="31" t="s">
        <v>20</v>
      </c>
      <c r="E22" s="32" t="s">
        <v>9</v>
      </c>
      <c r="F22" s="33">
        <v>44926</v>
      </c>
      <c r="G22" s="65">
        <v>163.93</v>
      </c>
      <c r="H22" s="65">
        <v>163.93</v>
      </c>
      <c r="I22" s="24"/>
      <c r="J22" s="26"/>
    </row>
    <row r="23" spans="1:11" s="25" customFormat="1" ht="30.75" customHeight="1" x14ac:dyDescent="0.3">
      <c r="A23" s="78" t="s">
        <v>76</v>
      </c>
      <c r="B23" s="101" t="s">
        <v>82</v>
      </c>
      <c r="C23" s="91" t="s">
        <v>83</v>
      </c>
      <c r="D23" s="101" t="s">
        <v>84</v>
      </c>
      <c r="E23" s="94" t="s">
        <v>9</v>
      </c>
      <c r="F23" s="97">
        <v>44926</v>
      </c>
      <c r="G23" s="76">
        <v>600</v>
      </c>
      <c r="H23" s="80">
        <v>600</v>
      </c>
      <c r="I23" s="24"/>
      <c r="J23" s="26"/>
    </row>
    <row r="24" spans="1:11" x14ac:dyDescent="0.3">
      <c r="A24" s="79"/>
      <c r="B24" s="102"/>
      <c r="C24" s="93"/>
      <c r="D24" s="102"/>
      <c r="E24" s="96"/>
      <c r="F24" s="99"/>
      <c r="G24" s="77"/>
      <c r="H24" s="81"/>
    </row>
    <row r="25" spans="1:11" s="25" customFormat="1" ht="30.75" customHeight="1" x14ac:dyDescent="0.3">
      <c r="A25" s="69">
        <v>44728</v>
      </c>
      <c r="B25" s="29" t="s">
        <v>85</v>
      </c>
      <c r="C25" s="71" t="s">
        <v>86</v>
      </c>
      <c r="D25" s="31" t="s">
        <v>87</v>
      </c>
      <c r="E25" s="32" t="s">
        <v>9</v>
      </c>
      <c r="F25" s="33">
        <v>44926</v>
      </c>
      <c r="G25" s="34">
        <v>100</v>
      </c>
      <c r="H25" s="72">
        <v>90</v>
      </c>
      <c r="I25" s="24"/>
      <c r="J25" s="24"/>
      <c r="K25" s="26"/>
    </row>
    <row r="26" spans="1:11" ht="30.75" customHeight="1" x14ac:dyDescent="0.3">
      <c r="A26" s="69">
        <v>44853</v>
      </c>
      <c r="B26" s="31" t="s">
        <v>91</v>
      </c>
      <c r="C26" s="30" t="s">
        <v>92</v>
      </c>
      <c r="D26" s="31" t="s">
        <v>93</v>
      </c>
      <c r="E26" s="32" t="s">
        <v>9</v>
      </c>
      <c r="F26" s="33">
        <v>44926</v>
      </c>
      <c r="G26" s="34">
        <v>2800</v>
      </c>
      <c r="H26" s="72">
        <v>2550</v>
      </c>
      <c r="I26" s="24"/>
      <c r="J26" s="2"/>
      <c r="K26" s="74"/>
    </row>
    <row r="27" spans="1:11" ht="30.75" customHeight="1" x14ac:dyDescent="0.3">
      <c r="A27" s="69">
        <v>44853</v>
      </c>
      <c r="B27" s="31" t="s">
        <v>94</v>
      </c>
      <c r="C27" s="30" t="s">
        <v>95</v>
      </c>
      <c r="D27" s="31" t="s">
        <v>96</v>
      </c>
      <c r="E27" s="32" t="s">
        <v>9</v>
      </c>
      <c r="F27" s="33">
        <v>44926</v>
      </c>
      <c r="G27" s="34">
        <v>500</v>
      </c>
      <c r="H27" s="72">
        <v>435.95</v>
      </c>
      <c r="I27" s="24"/>
      <c r="J27" s="2"/>
      <c r="K27" s="74"/>
    </row>
    <row r="28" spans="1:11" ht="30.75" customHeight="1" x14ac:dyDescent="0.3">
      <c r="A28" s="69">
        <v>44853</v>
      </c>
      <c r="B28" s="31" t="s">
        <v>97</v>
      </c>
      <c r="C28" s="30" t="s">
        <v>98</v>
      </c>
      <c r="D28" s="31" t="s">
        <v>99</v>
      </c>
      <c r="E28" s="32" t="s">
        <v>9</v>
      </c>
      <c r="F28" s="33">
        <v>44926</v>
      </c>
      <c r="G28" s="34">
        <v>3000</v>
      </c>
      <c r="H28" s="72">
        <v>3000</v>
      </c>
      <c r="I28" s="24"/>
      <c r="J28" s="2"/>
      <c r="K28" s="74"/>
    </row>
    <row r="29" spans="1:11" ht="30.75" customHeight="1" x14ac:dyDescent="0.3">
      <c r="A29" s="69">
        <v>44854</v>
      </c>
      <c r="B29" s="31" t="s">
        <v>100</v>
      </c>
      <c r="C29" s="30" t="s">
        <v>101</v>
      </c>
      <c r="D29" s="31" t="s">
        <v>102</v>
      </c>
      <c r="E29" s="32" t="s">
        <v>9</v>
      </c>
      <c r="F29" s="33">
        <v>44926</v>
      </c>
      <c r="G29" s="34">
        <v>700</v>
      </c>
      <c r="H29" s="72">
        <f>637.5+25.5</f>
        <v>663</v>
      </c>
      <c r="I29" s="24"/>
      <c r="J29" s="2"/>
      <c r="K29" s="74"/>
    </row>
    <row r="30" spans="1:11" ht="30.75" customHeight="1" x14ac:dyDescent="0.3">
      <c r="A30" s="69">
        <v>44854</v>
      </c>
      <c r="B30" s="31" t="s">
        <v>103</v>
      </c>
      <c r="C30" s="30" t="s">
        <v>104</v>
      </c>
      <c r="D30" s="31" t="s">
        <v>105</v>
      </c>
      <c r="E30" s="32" t="s">
        <v>9</v>
      </c>
      <c r="F30" s="33">
        <v>44926</v>
      </c>
      <c r="G30" s="34">
        <v>300</v>
      </c>
      <c r="H30" s="72">
        <v>260</v>
      </c>
      <c r="I30" s="24"/>
      <c r="J30" s="2"/>
      <c r="K30" s="74"/>
    </row>
    <row r="31" spans="1:11" ht="30.75" customHeight="1" x14ac:dyDescent="0.3">
      <c r="A31" s="69">
        <v>44853</v>
      </c>
      <c r="B31" s="31" t="s">
        <v>106</v>
      </c>
      <c r="C31" s="30" t="s">
        <v>107</v>
      </c>
      <c r="D31" s="31" t="s">
        <v>108</v>
      </c>
      <c r="E31" s="32" t="s">
        <v>9</v>
      </c>
      <c r="F31" s="33">
        <v>44926</v>
      </c>
      <c r="G31" s="34">
        <v>300</v>
      </c>
      <c r="H31" s="72"/>
      <c r="I31" s="24"/>
      <c r="J31" s="2"/>
      <c r="K31" s="74"/>
    </row>
    <row r="32" spans="1:11" ht="30.75" customHeight="1" x14ac:dyDescent="0.3">
      <c r="A32" s="69">
        <v>44853</v>
      </c>
      <c r="B32" s="31" t="s">
        <v>109</v>
      </c>
      <c r="C32" s="30" t="s">
        <v>110</v>
      </c>
      <c r="D32" s="31" t="s">
        <v>111</v>
      </c>
      <c r="E32" s="32" t="s">
        <v>9</v>
      </c>
      <c r="F32" s="33">
        <v>44926</v>
      </c>
      <c r="G32" s="34">
        <v>900</v>
      </c>
      <c r="H32" s="72">
        <v>592</v>
      </c>
      <c r="I32" s="24"/>
      <c r="J32" s="2"/>
      <c r="K32" s="74"/>
    </row>
    <row r="33" spans="1:11" s="25" customFormat="1" ht="30.75" customHeight="1" x14ac:dyDescent="0.3">
      <c r="A33" s="69">
        <v>44819</v>
      </c>
      <c r="B33" s="31" t="s">
        <v>88</v>
      </c>
      <c r="C33" s="30" t="s">
        <v>90</v>
      </c>
      <c r="D33" s="31" t="s">
        <v>89</v>
      </c>
      <c r="E33" s="32" t="s">
        <v>9</v>
      </c>
      <c r="F33" s="33">
        <v>44926</v>
      </c>
      <c r="G33" s="34">
        <v>50</v>
      </c>
      <c r="H33" s="75">
        <v>32.79</v>
      </c>
      <c r="I33" s="24"/>
      <c r="J33" s="24"/>
      <c r="K33" s="26"/>
    </row>
    <row r="34" spans="1:11" x14ac:dyDescent="0.3">
      <c r="A34" s="48"/>
      <c r="B34" s="82" t="s">
        <v>4</v>
      </c>
      <c r="C34" s="82"/>
      <c r="D34" s="82"/>
      <c r="E34" s="82"/>
      <c r="F34" s="82"/>
      <c r="G34" s="83"/>
      <c r="H34" s="73"/>
    </row>
    <row r="35" spans="1:11" s="25" customFormat="1" ht="21.6" x14ac:dyDescent="0.3">
      <c r="A35" s="49" t="s">
        <v>76</v>
      </c>
      <c r="B35" s="66" t="s">
        <v>62</v>
      </c>
      <c r="C35" s="67" t="s">
        <v>59</v>
      </c>
      <c r="D35" s="57" t="s">
        <v>2</v>
      </c>
      <c r="E35" s="68" t="s">
        <v>9</v>
      </c>
      <c r="F35" s="33"/>
      <c r="G35" s="34">
        <v>2500</v>
      </c>
      <c r="H35" s="46">
        <f>148.94+204.04+309.84+210.14+268.19+188.15+276.97+174.59+148.46+42.52</f>
        <v>1971.84</v>
      </c>
      <c r="I35" s="24"/>
    </row>
    <row r="36" spans="1:11" s="25" customFormat="1" ht="21.6" x14ac:dyDescent="0.3">
      <c r="A36" s="49" t="s">
        <v>76</v>
      </c>
      <c r="B36" s="66" t="s">
        <v>63</v>
      </c>
      <c r="C36" s="67" t="s">
        <v>60</v>
      </c>
      <c r="D36" s="57" t="s">
        <v>3</v>
      </c>
      <c r="E36" s="68" t="s">
        <v>9</v>
      </c>
      <c r="F36" s="33"/>
      <c r="G36" s="34">
        <v>5000</v>
      </c>
      <c r="H36" s="46">
        <f>585.59+1025.2+1312.61+1312.61+1025.2+585.59+2356.03+606.72+980.43+2356.03+606.72+980.43+1005.62+153.63+387.59+1933.07+2418.16+2503.69</f>
        <v>22134.92</v>
      </c>
      <c r="I36" s="24"/>
    </row>
    <row r="37" spans="1:11" s="25" customFormat="1" ht="21.6" x14ac:dyDescent="0.3">
      <c r="A37" s="49" t="s">
        <v>76</v>
      </c>
      <c r="B37" s="66" t="s">
        <v>64</v>
      </c>
      <c r="C37" s="67" t="s">
        <v>61</v>
      </c>
      <c r="D37" s="57" t="s">
        <v>33</v>
      </c>
      <c r="E37" s="68" t="s">
        <v>9</v>
      </c>
      <c r="F37" s="33"/>
      <c r="G37" s="34">
        <v>9500</v>
      </c>
      <c r="H37" s="46">
        <f>167.49+170+160+160+338+70+370+4.61+4.03+90+18+485.57+170+170+170+170+338+70+95+4.03+370+170+170+170+338+70+170+476.19+338+70+160+170+160+160.08+3.98+370+95+160+90+370+3.98+170+160+167.49+338+70+169+35+167.49+160+160+95+370.07+85+3.34</f>
        <v>9460.3499999999967</v>
      </c>
      <c r="I37" s="24"/>
    </row>
    <row r="38" spans="1:11" x14ac:dyDescent="0.3">
      <c r="B38" s="82" t="s">
        <v>77</v>
      </c>
      <c r="C38" s="82"/>
      <c r="D38" s="82"/>
      <c r="E38" s="82"/>
      <c r="F38" s="82"/>
      <c r="G38" s="83"/>
    </row>
    <row r="39" spans="1:11" s="25" customFormat="1" ht="30.75" customHeight="1" x14ac:dyDescent="0.3">
      <c r="A39" s="49" t="s">
        <v>76</v>
      </c>
      <c r="B39" s="29" t="s">
        <v>35</v>
      </c>
      <c r="C39" s="30" t="s">
        <v>34</v>
      </c>
      <c r="D39" s="31" t="s">
        <v>26</v>
      </c>
      <c r="E39" s="32" t="s">
        <v>9</v>
      </c>
      <c r="F39" s="33">
        <v>44561</v>
      </c>
      <c r="G39" s="34">
        <v>1000</v>
      </c>
      <c r="H39" s="65">
        <v>600</v>
      </c>
      <c r="I39" s="24"/>
      <c r="J39" s="26"/>
    </row>
    <row r="40" spans="1:11" s="25" customFormat="1" ht="30.75" customHeight="1" x14ac:dyDescent="0.3">
      <c r="A40" s="49" t="s">
        <v>76</v>
      </c>
      <c r="B40" s="31" t="s">
        <v>38</v>
      </c>
      <c r="C40" s="30" t="s">
        <v>37</v>
      </c>
      <c r="D40" s="31" t="s">
        <v>28</v>
      </c>
      <c r="E40" s="32" t="s">
        <v>9</v>
      </c>
      <c r="F40" s="33">
        <v>44561</v>
      </c>
      <c r="G40" s="34">
        <v>975</v>
      </c>
      <c r="H40" s="65"/>
      <c r="I40" s="24"/>
      <c r="J40" s="26"/>
    </row>
    <row r="41" spans="1:11" s="25" customFormat="1" ht="30.75" customHeight="1" x14ac:dyDescent="0.3">
      <c r="A41" s="49" t="s">
        <v>76</v>
      </c>
      <c r="B41" s="31" t="s">
        <v>40</v>
      </c>
      <c r="C41" s="30" t="s">
        <v>39</v>
      </c>
      <c r="D41" s="31" t="s">
        <v>12</v>
      </c>
      <c r="E41" s="32" t="s">
        <v>9</v>
      </c>
      <c r="F41" s="33">
        <v>44561</v>
      </c>
      <c r="G41" s="34">
        <v>100</v>
      </c>
      <c r="H41" s="65">
        <v>42</v>
      </c>
      <c r="I41" s="24"/>
      <c r="J41" s="26"/>
    </row>
    <row r="42" spans="1:11" s="25" customFormat="1" ht="28.5" customHeight="1" x14ac:dyDescent="0.3">
      <c r="A42" s="49" t="s">
        <v>76</v>
      </c>
      <c r="B42" s="29" t="s">
        <v>29</v>
      </c>
      <c r="C42" s="55" t="s">
        <v>30</v>
      </c>
      <c r="D42" s="36" t="s">
        <v>15</v>
      </c>
      <c r="E42" s="32" t="s">
        <v>9</v>
      </c>
      <c r="F42" s="44">
        <v>44439</v>
      </c>
      <c r="G42" s="45">
        <v>4320</v>
      </c>
      <c r="H42" s="46">
        <f>296+328+360+360+264+360</f>
        <v>1968</v>
      </c>
      <c r="I42" s="24"/>
    </row>
    <row r="43" spans="1:11" ht="27.75" customHeight="1" x14ac:dyDescent="0.3">
      <c r="A43" s="47" t="s">
        <v>76</v>
      </c>
      <c r="B43" s="6" t="s">
        <v>31</v>
      </c>
      <c r="C43" s="12" t="s">
        <v>18</v>
      </c>
      <c r="D43" s="1" t="s">
        <v>19</v>
      </c>
      <c r="E43" s="9" t="s">
        <v>9</v>
      </c>
      <c r="F43" s="11" t="s">
        <v>24</v>
      </c>
      <c r="G43" s="10">
        <v>5000</v>
      </c>
      <c r="H43" s="40"/>
    </row>
    <row r="46" spans="1:11" x14ac:dyDescent="0.3">
      <c r="A46" s="3"/>
      <c r="H46" s="3"/>
    </row>
    <row r="47" spans="1:11" x14ac:dyDescent="0.3">
      <c r="A47" s="3"/>
      <c r="H47" s="3"/>
    </row>
    <row r="48" spans="1:11" x14ac:dyDescent="0.3">
      <c r="B48" s="18"/>
    </row>
  </sheetData>
  <mergeCells count="18">
    <mergeCell ref="E23:E24"/>
    <mergeCell ref="F23:F24"/>
    <mergeCell ref="G23:G24"/>
    <mergeCell ref="A23:A24"/>
    <mergeCell ref="H23:H24"/>
    <mergeCell ref="B38:G38"/>
    <mergeCell ref="A1:E1"/>
    <mergeCell ref="F1:G1"/>
    <mergeCell ref="D12:D13"/>
    <mergeCell ref="B34:G34"/>
    <mergeCell ref="B16:B19"/>
    <mergeCell ref="C16:C19"/>
    <mergeCell ref="E16:E19"/>
    <mergeCell ref="F16:F19"/>
    <mergeCell ref="G16:G19"/>
    <mergeCell ref="B23:B24"/>
    <mergeCell ref="C23:C24"/>
    <mergeCell ref="D23:D2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2022-12-19T14:31:52Z</dcterms:modified>
</cp:coreProperties>
</file>