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32" documentId="8_{60C523CC-0BE5-4EBB-9288-E73DE31E4A7B}" xr6:coauthVersionLast="47" xr6:coauthVersionMax="47" xr10:uidLastSave="{3FF0FAE9-F1DF-4961-8CFB-82099F86393C}"/>
  <bookViews>
    <workbookView xWindow="-120" yWindow="-120" windowWidth="386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H3" i="1"/>
  <c r="H4" i="1"/>
  <c r="H23" i="1"/>
  <c r="H35" i="1"/>
  <c r="H12" i="1" l="1"/>
  <c r="H34" i="1" l="1"/>
  <c r="H36" i="1"/>
  <c r="H8" i="1"/>
  <c r="H6" i="1" l="1"/>
  <c r="H18" i="1" l="1"/>
</calcChain>
</file>

<file path=xl/sharedStrings.xml><?xml version="1.0" encoding="utf-8"?>
<sst xmlns="http://schemas.openxmlformats.org/spreadsheetml/2006/main" count="139" uniqueCount="104">
  <si>
    <t>CIG</t>
  </si>
  <si>
    <t>IMPORTO</t>
  </si>
  <si>
    <t>IREN MERCATO SPA</t>
  </si>
  <si>
    <t>UTENZE (TRACCIABILITA' ATTENUATA):</t>
  </si>
  <si>
    <t>SCADENZA  CIG</t>
  </si>
  <si>
    <t>AGGIUDICATARIO</t>
  </si>
  <si>
    <t>PROCEDURA</t>
  </si>
  <si>
    <t>PROCEDURA NEGOZIATA SENZA PREVIA PUBBLICAZIONE DEL BANDO</t>
  </si>
  <si>
    <t>FONDAZIONE DEI DOTTORI COMMERCIALISTI E DEGLI ESPERTI CONTABILI DI REGGIO EMILIA</t>
  </si>
  <si>
    <t>APPALTO DI LAVORI/SERVIZI/FORNITURE</t>
  </si>
  <si>
    <t>DIZETA SNC</t>
  </si>
  <si>
    <t>Void Labs Snc (Voxmail)</t>
  </si>
  <si>
    <t>TiSviluppo S.n.c. di T.E.S.I. S.r.l. e Gianni Roselli</t>
  </si>
  <si>
    <t>La Magica snc</t>
  </si>
  <si>
    <t>OPEN DOT COM</t>
  </si>
  <si>
    <t>3C srl</t>
  </si>
  <si>
    <t>Poste Italiane spa</t>
  </si>
  <si>
    <t>Vincenzo Cavallarin (giornalista)</t>
  </si>
  <si>
    <t xml:space="preserve"> VISURA SPA (ISI )</t>
  </si>
  <si>
    <t>Kalimera srl</t>
  </si>
  <si>
    <t>Data inserimento</t>
  </si>
  <si>
    <t>ELENCO FORNITORI</t>
  </si>
  <si>
    <t>PR22/a Rev. 00 del 09.09.19</t>
  </si>
  <si>
    <t>TIM</t>
  </si>
  <si>
    <t>Manutenzione estintori</t>
  </si>
  <si>
    <t>Reggio Children</t>
  </si>
  <si>
    <t>Hotel Posta</t>
  </si>
  <si>
    <t>Travels &amp; Tours di Dall’Asta Gianluca</t>
  </si>
  <si>
    <t>Pause - Altelier dei sapori</t>
  </si>
  <si>
    <t>Fiorista Cilloni</t>
  </si>
  <si>
    <t>Servizi Tecnologi Mobilità (Emilio Taxi)</t>
  </si>
  <si>
    <t>CONFORTI &amp; C. servizi assicurativi sas</t>
  </si>
  <si>
    <t>servizio di pulizia locali Ordine - 01/09/2022 - 31/08/2023</t>
  </si>
  <si>
    <t>Z0736FD521</t>
  </si>
  <si>
    <t>ZE73734B0F</t>
  </si>
  <si>
    <t>Servizio di ideazione, realizzazione, impaginazione e stampa per pagine pubblicitarie e folder - 2022</t>
  </si>
  <si>
    <t>Delicatessen Design</t>
  </si>
  <si>
    <t>Z0838FC878</t>
  </si>
  <si>
    <t>Z0239A7270</t>
  </si>
  <si>
    <t>Servizio di CASELLA POSTALE - ANNO 2023</t>
  </si>
  <si>
    <t>IMPORTO EROGATO 2023</t>
  </si>
  <si>
    <t>FORNITURA BUSINESS KEY, SMARTCARD - CERTIFICATI CNS - ANNO 2023</t>
  </si>
  <si>
    <t>FORNITURA N. 3 CASELLE PEC ORDINE - ANNO 2023</t>
  </si>
  <si>
    <t>POLIZZA ASSICURATIVA SEDE ORDINE 2023</t>
  </si>
  <si>
    <t>Canone manutenzione assistenza software Contabilità Ordine - 2023</t>
  </si>
  <si>
    <t>Fornitura sigilli e tamponi per iscritti albo - 2023</t>
  </si>
  <si>
    <t>Contratto di manutenzione e adeguamento software Albo e Formazione per ODCEC e fornitura tesserini iscritti - Anno 2023</t>
  </si>
  <si>
    <t>Coordinamento della comunicazione e attività di ufficio stampa e relazioni pubbliche - 09/22 - 06/23</t>
  </si>
  <si>
    <t>9664140C9B</t>
  </si>
  <si>
    <t xml:space="preserve">	servizi di segreteria - anno 2023</t>
  </si>
  <si>
    <t>Z3939D25C9</t>
  </si>
  <si>
    <t>ZC939D2561</t>
  </si>
  <si>
    <t>ZCA39D26A1</t>
  </si>
  <si>
    <t>FORNITURA ENERGIA ELETTRICA - 2023</t>
  </si>
  <si>
    <t>ZC739D26CD</t>
  </si>
  <si>
    <t>SERVIZIO DI TELERISCALDAMENTO - 2023</t>
  </si>
  <si>
    <t>ZE139D26F2</t>
  </si>
  <si>
    <t>SERVIZI DI TELEFONIA VOCE E INTERNET - ANNO 2023</t>
  </si>
  <si>
    <t>Z5A39D24E0</t>
  </si>
  <si>
    <t>Z8039D169B</t>
  </si>
  <si>
    <t>Servizio di pernottamento relatori in occasione dei convegni anno 2023</t>
  </si>
  <si>
    <t>Z453A5CA04</t>
  </si>
  <si>
    <t>Z7E3A5C9B1</t>
  </si>
  <si>
    <t>POLIZZA RC PATRIMONIALE PER ORDINE PROFESSIONALE - ANNO 2023</t>
  </si>
  <si>
    <t>ZE93A5C91E</t>
  </si>
  <si>
    <t>ZCB3A5C8E0</t>
  </si>
  <si>
    <t>Z833A5CC05</t>
  </si>
  <si>
    <t>servizio di pubblicazioni commerciali su media locali 2023</t>
  </si>
  <si>
    <t>Reggio Sera sas</t>
  </si>
  <si>
    <t>Z8C3A5CA86</t>
  </si>
  <si>
    <t>canone manutenzione sito web -2023</t>
  </si>
  <si>
    <t>Z1036FD693</t>
  </si>
  <si>
    <t>Z793B57F35</t>
  </si>
  <si>
    <t>Servizio di gestione newsletter per inviare email multiple (2023-2024)</t>
  </si>
  <si>
    <t>ZA03AFDF9B</t>
  </si>
  <si>
    <t>servizio di narratore in occasione convegni settimana della legalità 2023</t>
  </si>
  <si>
    <t>Maretti Simone</t>
  </si>
  <si>
    <t>Z333B6BCA4</t>
  </si>
  <si>
    <t xml:space="preserve">	servizio di assistenza tecnica in occasione di eventi formativi 2023</t>
  </si>
  <si>
    <t>BEBO SERVICE DI LUPPI ALBERTO</t>
  </si>
  <si>
    <t>Z633B9AFCB</t>
  </si>
  <si>
    <t>Manutenzione estintori 2023</t>
  </si>
  <si>
    <t>HERA</t>
  </si>
  <si>
    <t xml:space="preserve">	ZC03C52AD0</t>
  </si>
  <si>
    <t>Z603CD4615</t>
  </si>
  <si>
    <t>Servizio di ristorazione in occasione del Convegno fallimentare 2023</t>
  </si>
  <si>
    <t>ZE83CD457B</t>
  </si>
  <si>
    <t xml:space="preserve">Noleggio auditorium e servizio tecnico per convegno Fallimentare 2023 </t>
  </si>
  <si>
    <t>Z0E3CDE172</t>
  </si>
  <si>
    <t xml:space="preserve">	Noleggio auditorium per assemblea 25/10/2023</t>
  </si>
  <si>
    <t>ZF23BF8269</t>
  </si>
  <si>
    <t xml:space="preserve">Coordinamento della comunicazione e attività di ufficio stampa e relazioni pubbliche - periodo 1/9/2023 – 31/8/2024 </t>
  </si>
  <si>
    <t>ClassPI</t>
  </si>
  <si>
    <t>ZA03CD45AF</t>
  </si>
  <si>
    <t>Fornitura composizione floreale convegno fallimentare 2023</t>
  </si>
  <si>
    <t>Z8A3BF81D5</t>
  </si>
  <si>
    <t>servizio di pulizia locali Ordine - 01/09/2023 - 31/08/2024</t>
  </si>
  <si>
    <t>Z2F3CD469A</t>
  </si>
  <si>
    <t>Servizio taxi per relatori in occasione dei convegni 2023</t>
  </si>
  <si>
    <t>SACA</t>
  </si>
  <si>
    <t xml:space="preserve">Società Pubblicità Editoriale e Digitale S.p.A </t>
  </si>
  <si>
    <t>Manzoni spa</t>
  </si>
  <si>
    <t>Contratto di Servizio di agenzia viaggi per prenotazione biglietti per relatori convegni 2023</t>
  </si>
  <si>
    <t>Anni Precedenti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</si>
</sst>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d/m/yy;@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b/>
      <i/>
      <u/>
      <sz val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165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2" borderId="2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vertical="center"/>
    </xf>
    <xf numFmtId="14" fontId="6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166" fontId="10" fillId="0" borderId="4" xfId="0" applyNumberFormat="1" applyFont="1" applyBorder="1" applyAlignment="1">
      <alignment vertical="center" wrapText="1"/>
    </xf>
    <xf numFmtId="165" fontId="6" fillId="3" borderId="2" xfId="0" applyNumberFormat="1" applyFont="1" applyFill="1" applyBorder="1"/>
    <xf numFmtId="49" fontId="2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164" fontId="6" fillId="3" borderId="4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165" fontId="6" fillId="3" borderId="0" xfId="0" applyNumberFormat="1" applyFont="1" applyFill="1"/>
    <xf numFmtId="14" fontId="6" fillId="3" borderId="0" xfId="0" applyNumberFormat="1" applyFont="1" applyFill="1"/>
    <xf numFmtId="0" fontId="6" fillId="3" borderId="2" xfId="0" applyFont="1" applyFill="1" applyBorder="1"/>
    <xf numFmtId="14" fontId="6" fillId="3" borderId="4" xfId="0" quotePrefix="1" applyNumberFormat="1" applyFont="1" applyFill="1" applyBorder="1" applyAlignment="1">
      <alignment horizontal="center" vertical="center"/>
    </xf>
    <xf numFmtId="166" fontId="10" fillId="3" borderId="2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6" fillId="3" borderId="13" xfId="0" applyNumberFormat="1" applyFont="1" applyFill="1" applyBorder="1" applyAlignment="1">
      <alignment vertical="center"/>
    </xf>
    <xf numFmtId="164" fontId="6" fillId="3" borderId="14" xfId="0" applyNumberFormat="1" applyFont="1" applyFill="1" applyBorder="1" applyAlignment="1">
      <alignment vertical="center"/>
    </xf>
    <xf numFmtId="0" fontId="2" fillId="3" borderId="3" xfId="1" applyFont="1" applyFill="1" applyBorder="1" applyAlignment="1">
      <alignment horizontal="center" wrapText="1"/>
    </xf>
    <xf numFmtId="0" fontId="6" fillId="3" borderId="2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164" fontId="6" fillId="3" borderId="15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165" fontId="6" fillId="3" borderId="4" xfId="0" applyNumberFormat="1" applyFont="1" applyFill="1" applyBorder="1"/>
    <xf numFmtId="164" fontId="6" fillId="3" borderId="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/>
    <xf numFmtId="0" fontId="2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14" fontId="6" fillId="3" borderId="4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right" vertical="center" wrapText="1"/>
    </xf>
    <xf numFmtId="166" fontId="10" fillId="3" borderId="5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6" fillId="3" borderId="6" xfId="0" quotePrefix="1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6" fillId="2" borderId="5" xfId="0" quotePrefix="1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wrapText="1"/>
    </xf>
    <xf numFmtId="166" fontId="10" fillId="4" borderId="11" xfId="0" applyNumberFormat="1" applyFont="1" applyFill="1" applyBorder="1" applyAlignment="1">
      <alignment horizontal="right" vertical="center" wrapText="1"/>
    </xf>
    <xf numFmtId="165" fontId="6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6" fillId="2" borderId="6" xfId="0" quotePrefix="1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/>
    <xf numFmtId="0" fontId="6" fillId="4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wrapText="1"/>
    </xf>
    <xf numFmtId="14" fontId="6" fillId="4" borderId="9" xfId="0" quotePrefix="1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right" vertical="center"/>
    </xf>
    <xf numFmtId="0" fontId="2" fillId="4" borderId="16" xfId="0" applyFont="1" applyFill="1" applyBorder="1" applyAlignment="1">
      <alignment vertical="center"/>
    </xf>
    <xf numFmtId="166" fontId="10" fillId="0" borderId="5" xfId="0" applyNumberFormat="1" applyFont="1" applyBorder="1" applyAlignment="1">
      <alignment horizontal="right" vertical="center" wrapText="1"/>
    </xf>
    <xf numFmtId="166" fontId="10" fillId="4" borderId="2" xfId="0" applyNumberFormat="1" applyFont="1" applyFill="1" applyBorder="1" applyAlignment="1">
      <alignment horizontal="righ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24" workbookViewId="0">
      <selection activeCell="I32" sqref="I32"/>
    </sheetView>
  </sheetViews>
  <sheetFormatPr defaultColWidth="8.85546875" defaultRowHeight="15" x14ac:dyDescent="0.25"/>
  <cols>
    <col min="1" max="1" width="10.7109375" style="12" bestFit="1" customWidth="1"/>
    <col min="2" max="2" width="14.5703125" style="13" customWidth="1"/>
    <col min="3" max="3" width="64.42578125" style="14" customWidth="1"/>
    <col min="4" max="4" width="41.140625" style="11" customWidth="1"/>
    <col min="5" max="5" width="25.140625" style="2" customWidth="1"/>
    <col min="6" max="6" width="11.5703125" style="13" customWidth="1"/>
    <col min="7" max="7" width="11.42578125" style="16" customWidth="1"/>
    <col min="8" max="8" width="12.85546875" style="2" customWidth="1"/>
    <col min="9" max="16384" width="8.85546875" style="3"/>
  </cols>
  <sheetData>
    <row r="1" spans="1:10" x14ac:dyDescent="0.25">
      <c r="A1" s="76" t="s">
        <v>21</v>
      </c>
      <c r="B1" s="76"/>
      <c r="C1" s="76"/>
      <c r="D1" s="76"/>
      <c r="E1" s="76"/>
      <c r="F1" s="77" t="s">
        <v>22</v>
      </c>
      <c r="G1" s="77"/>
    </row>
    <row r="2" spans="1:10" ht="30" x14ac:dyDescent="0.25">
      <c r="A2" s="4" t="s">
        <v>20</v>
      </c>
      <c r="B2" s="5" t="s">
        <v>0</v>
      </c>
      <c r="C2" s="6" t="s">
        <v>9</v>
      </c>
      <c r="D2" s="1" t="s">
        <v>5</v>
      </c>
      <c r="E2" s="7" t="s">
        <v>6</v>
      </c>
      <c r="F2" s="7" t="s">
        <v>4</v>
      </c>
      <c r="G2" s="8" t="s">
        <v>1</v>
      </c>
      <c r="H2" s="29" t="s">
        <v>40</v>
      </c>
    </row>
    <row r="3" spans="1:10" ht="34.5" customHeight="1" x14ac:dyDescent="0.25">
      <c r="A3" s="33">
        <v>44973</v>
      </c>
      <c r="B3" s="34" t="s">
        <v>48</v>
      </c>
      <c r="C3" s="35" t="s">
        <v>49</v>
      </c>
      <c r="D3" s="36" t="s">
        <v>8</v>
      </c>
      <c r="E3" s="37" t="s">
        <v>7</v>
      </c>
      <c r="F3" s="38">
        <v>45291</v>
      </c>
      <c r="G3" s="39">
        <v>50000</v>
      </c>
      <c r="H3" s="30">
        <f>25000+25000</f>
        <v>50000</v>
      </c>
    </row>
    <row r="4" spans="1:10" ht="30" customHeight="1" x14ac:dyDescent="0.25">
      <c r="A4" s="33">
        <v>44963</v>
      </c>
      <c r="B4" s="40" t="s">
        <v>50</v>
      </c>
      <c r="C4" s="41" t="s">
        <v>45</v>
      </c>
      <c r="D4" s="42" t="s">
        <v>15</v>
      </c>
      <c r="E4" s="43" t="s">
        <v>7</v>
      </c>
      <c r="F4" s="38">
        <v>45291</v>
      </c>
      <c r="G4" s="44">
        <v>400</v>
      </c>
      <c r="H4" s="30">
        <f>116+90.5+39.5+65</f>
        <v>311</v>
      </c>
    </row>
    <row r="5" spans="1:10" ht="34.5" customHeight="1" x14ac:dyDescent="0.25">
      <c r="A5" s="33">
        <v>44963</v>
      </c>
      <c r="B5" s="45" t="s">
        <v>51</v>
      </c>
      <c r="C5" s="46" t="s">
        <v>44</v>
      </c>
      <c r="D5" s="47" t="s">
        <v>18</v>
      </c>
      <c r="E5" s="48" t="s">
        <v>7</v>
      </c>
      <c r="F5" s="38">
        <v>45291</v>
      </c>
      <c r="G5" s="49">
        <v>1590</v>
      </c>
      <c r="H5" s="30">
        <v>1590</v>
      </c>
    </row>
    <row r="6" spans="1:10" ht="28.5" customHeight="1" x14ac:dyDescent="0.25">
      <c r="A6" s="17">
        <v>44741</v>
      </c>
      <c r="B6" s="18" t="s">
        <v>71</v>
      </c>
      <c r="C6" s="21" t="s">
        <v>32</v>
      </c>
      <c r="D6" s="20" t="s">
        <v>13</v>
      </c>
      <c r="E6" s="22" t="s">
        <v>7</v>
      </c>
      <c r="F6" s="38">
        <v>45169</v>
      </c>
      <c r="G6" s="23">
        <v>2250</v>
      </c>
      <c r="H6" s="30">
        <f>641.6+360+360+232</f>
        <v>1593.6</v>
      </c>
    </row>
    <row r="7" spans="1:10" ht="28.5" customHeight="1" x14ac:dyDescent="0.25">
      <c r="A7" s="33">
        <v>45127</v>
      </c>
      <c r="B7" s="45" t="s">
        <v>95</v>
      </c>
      <c r="C7" s="56" t="s">
        <v>96</v>
      </c>
      <c r="D7" s="47" t="s">
        <v>13</v>
      </c>
      <c r="E7" s="37" t="s">
        <v>7</v>
      </c>
      <c r="F7" s="38">
        <v>45535</v>
      </c>
      <c r="G7" s="39">
        <v>2500</v>
      </c>
      <c r="H7" s="30">
        <v>360</v>
      </c>
      <c r="J7" s="2"/>
    </row>
    <row r="8" spans="1:10" ht="28.5" customHeight="1" x14ac:dyDescent="0.25">
      <c r="A8" s="33">
        <v>44963</v>
      </c>
      <c r="B8" s="45" t="s">
        <v>58</v>
      </c>
      <c r="C8" s="56" t="s">
        <v>46</v>
      </c>
      <c r="D8" s="42" t="s">
        <v>12</v>
      </c>
      <c r="E8" s="37" t="s">
        <v>7</v>
      </c>
      <c r="F8" s="38">
        <v>45291</v>
      </c>
      <c r="G8" s="39">
        <v>5500</v>
      </c>
      <c r="H8" s="30">
        <f>1234.95+162+1234.95+1234.95+1234.95+144.5+80</f>
        <v>5326.3</v>
      </c>
    </row>
    <row r="9" spans="1:10" ht="22.5" x14ac:dyDescent="0.25">
      <c r="A9" s="33">
        <v>44999</v>
      </c>
      <c r="B9" s="45" t="s">
        <v>61</v>
      </c>
      <c r="C9" s="35" t="s">
        <v>43</v>
      </c>
      <c r="D9" s="52" t="s">
        <v>31</v>
      </c>
      <c r="E9" s="37" t="s">
        <v>7</v>
      </c>
      <c r="F9" s="38">
        <v>45291</v>
      </c>
      <c r="G9" s="39">
        <v>600</v>
      </c>
      <c r="H9" s="30">
        <v>570</v>
      </c>
    </row>
    <row r="10" spans="1:10" ht="22.5" x14ac:dyDescent="0.25">
      <c r="A10" s="33">
        <v>44999</v>
      </c>
      <c r="B10" s="45" t="s">
        <v>62</v>
      </c>
      <c r="C10" s="35" t="s">
        <v>63</v>
      </c>
      <c r="D10" s="52" t="s">
        <v>31</v>
      </c>
      <c r="E10" s="64" t="s">
        <v>7</v>
      </c>
      <c r="F10" s="62">
        <v>45473</v>
      </c>
      <c r="G10" s="65">
        <v>2000</v>
      </c>
      <c r="H10" s="31">
        <v>1720.01</v>
      </c>
    </row>
    <row r="11" spans="1:10" ht="21.75" customHeight="1" x14ac:dyDescent="0.25">
      <c r="A11" s="33">
        <v>44999</v>
      </c>
      <c r="B11" s="45" t="s">
        <v>64</v>
      </c>
      <c r="C11" s="35" t="s">
        <v>41</v>
      </c>
      <c r="D11" s="79" t="s">
        <v>14</v>
      </c>
      <c r="E11" s="37" t="s">
        <v>7</v>
      </c>
      <c r="F11" s="38">
        <v>45291</v>
      </c>
      <c r="G11" s="66">
        <v>1000</v>
      </c>
      <c r="H11" s="31">
        <v>0</v>
      </c>
    </row>
    <row r="12" spans="1:10" ht="23.25" customHeight="1" thickBot="1" x14ac:dyDescent="0.3">
      <c r="A12" s="33">
        <v>44999</v>
      </c>
      <c r="B12" s="67" t="s">
        <v>65</v>
      </c>
      <c r="C12" s="68" t="s">
        <v>42</v>
      </c>
      <c r="D12" s="80"/>
      <c r="E12" s="69" t="s">
        <v>7</v>
      </c>
      <c r="F12" s="38">
        <v>45291</v>
      </c>
      <c r="G12" s="70">
        <v>250</v>
      </c>
      <c r="H12" s="31">
        <f>156+78</f>
        <v>234</v>
      </c>
    </row>
    <row r="13" spans="1:10" ht="23.25" customHeight="1" x14ac:dyDescent="0.25">
      <c r="A13" s="72">
        <v>45075</v>
      </c>
      <c r="B13" s="71" t="s">
        <v>72</v>
      </c>
      <c r="C13" s="46" t="s">
        <v>73</v>
      </c>
      <c r="D13" s="57" t="s">
        <v>11</v>
      </c>
      <c r="E13" s="37" t="s">
        <v>7</v>
      </c>
      <c r="F13" s="62">
        <v>45459</v>
      </c>
      <c r="G13" s="73">
        <v>180</v>
      </c>
      <c r="H13" s="31">
        <v>180</v>
      </c>
    </row>
    <row r="14" spans="1:10" ht="33" customHeight="1" x14ac:dyDescent="0.25">
      <c r="A14" s="81">
        <v>44999</v>
      </c>
      <c r="B14" s="92" t="s">
        <v>66</v>
      </c>
      <c r="C14" s="94" t="s">
        <v>67</v>
      </c>
      <c r="D14" s="57" t="s">
        <v>68</v>
      </c>
      <c r="E14" s="96" t="s">
        <v>7</v>
      </c>
      <c r="F14" s="84">
        <v>45291</v>
      </c>
      <c r="G14" s="86">
        <v>5000</v>
      </c>
      <c r="H14" s="30">
        <v>300</v>
      </c>
      <c r="I14" s="10"/>
    </row>
    <row r="15" spans="1:10" ht="33" customHeight="1" x14ac:dyDescent="0.25">
      <c r="A15" s="82"/>
      <c r="B15" s="93"/>
      <c r="C15" s="95"/>
      <c r="D15" s="57" t="s">
        <v>92</v>
      </c>
      <c r="E15" s="97"/>
      <c r="F15" s="99"/>
      <c r="G15" s="100"/>
      <c r="H15" s="30">
        <v>4</v>
      </c>
      <c r="I15" s="10"/>
    </row>
    <row r="16" spans="1:10" ht="33" customHeight="1" x14ac:dyDescent="0.25">
      <c r="A16" s="82"/>
      <c r="B16" s="93"/>
      <c r="C16" s="95"/>
      <c r="D16" s="57" t="s">
        <v>101</v>
      </c>
      <c r="E16" s="97"/>
      <c r="F16" s="99"/>
      <c r="G16" s="100"/>
      <c r="H16" s="30">
        <v>1530</v>
      </c>
      <c r="I16" s="10"/>
    </row>
    <row r="17" spans="1:11" ht="33" customHeight="1" x14ac:dyDescent="0.25">
      <c r="A17" s="82"/>
      <c r="B17" s="93"/>
      <c r="C17" s="95"/>
      <c r="D17" s="75" t="s">
        <v>100</v>
      </c>
      <c r="E17" s="97"/>
      <c r="F17" s="99"/>
      <c r="G17" s="100"/>
      <c r="H17" s="30">
        <v>0</v>
      </c>
      <c r="I17" s="10"/>
    </row>
    <row r="18" spans="1:11" ht="33" customHeight="1" x14ac:dyDescent="0.25">
      <c r="A18" s="74"/>
      <c r="B18" s="18" t="s">
        <v>37</v>
      </c>
      <c r="C18" s="19" t="s">
        <v>47</v>
      </c>
      <c r="D18" s="25" t="s">
        <v>17</v>
      </c>
      <c r="E18" s="22" t="s">
        <v>7</v>
      </c>
      <c r="F18" s="24">
        <v>45107</v>
      </c>
      <c r="G18" s="26">
        <v>5740</v>
      </c>
      <c r="H18" s="31">
        <f>3120+1040</f>
        <v>4160</v>
      </c>
      <c r="I18" s="10"/>
    </row>
    <row r="19" spans="1:11" ht="33" customHeight="1" x14ac:dyDescent="0.25">
      <c r="A19" s="59">
        <v>45127</v>
      </c>
      <c r="B19" s="45" t="s">
        <v>90</v>
      </c>
      <c r="C19" s="46" t="s">
        <v>91</v>
      </c>
      <c r="D19" s="57" t="s">
        <v>17</v>
      </c>
      <c r="E19" s="37" t="s">
        <v>7</v>
      </c>
      <c r="F19" s="54">
        <v>45535</v>
      </c>
      <c r="G19" s="55">
        <v>7500</v>
      </c>
      <c r="H19" s="31">
        <v>3120</v>
      </c>
      <c r="I19" s="2"/>
      <c r="J19" s="10"/>
    </row>
    <row r="20" spans="1:11" ht="30.75" customHeight="1" x14ac:dyDescent="0.25">
      <c r="A20" s="60">
        <v>44596</v>
      </c>
      <c r="B20" s="57" t="s">
        <v>38</v>
      </c>
      <c r="C20" s="61" t="s">
        <v>39</v>
      </c>
      <c r="D20" s="57" t="s">
        <v>16</v>
      </c>
      <c r="E20" s="37" t="s">
        <v>7</v>
      </c>
      <c r="F20" s="54">
        <v>45291</v>
      </c>
      <c r="G20" s="55">
        <v>163.93</v>
      </c>
      <c r="H20" s="31">
        <v>163.93</v>
      </c>
      <c r="I20" s="10"/>
    </row>
    <row r="21" spans="1:11" ht="30.75" customHeight="1" x14ac:dyDescent="0.25">
      <c r="A21" s="33">
        <v>45096</v>
      </c>
      <c r="B21" s="57" t="s">
        <v>80</v>
      </c>
      <c r="C21" s="58" t="s">
        <v>81</v>
      </c>
      <c r="D21" s="57" t="s">
        <v>10</v>
      </c>
      <c r="E21" s="37" t="s">
        <v>7</v>
      </c>
      <c r="F21" s="54">
        <v>45291</v>
      </c>
      <c r="G21" s="55">
        <v>360</v>
      </c>
      <c r="H21" s="31">
        <f>42+42</f>
        <v>84</v>
      </c>
      <c r="I21" s="27"/>
      <c r="J21" s="10"/>
    </row>
    <row r="22" spans="1:11" ht="30.75" customHeight="1" x14ac:dyDescent="0.25">
      <c r="A22" s="33">
        <v>45211</v>
      </c>
      <c r="B22" s="57" t="s">
        <v>86</v>
      </c>
      <c r="C22" s="58" t="s">
        <v>87</v>
      </c>
      <c r="D22" s="57" t="s">
        <v>25</v>
      </c>
      <c r="E22" s="37" t="s">
        <v>7</v>
      </c>
      <c r="F22" s="54">
        <v>45291</v>
      </c>
      <c r="G22" s="55">
        <v>4500</v>
      </c>
      <c r="H22" s="31">
        <v>2920</v>
      </c>
      <c r="I22" s="2"/>
      <c r="J22" s="10"/>
    </row>
    <row r="23" spans="1:11" ht="30.75" customHeight="1" x14ac:dyDescent="0.25">
      <c r="A23" s="33">
        <v>44963</v>
      </c>
      <c r="B23" s="57" t="s">
        <v>59</v>
      </c>
      <c r="C23" s="58" t="s">
        <v>60</v>
      </c>
      <c r="D23" s="57" t="s">
        <v>26</v>
      </c>
      <c r="E23" s="37" t="s">
        <v>7</v>
      </c>
      <c r="F23" s="54">
        <v>45291</v>
      </c>
      <c r="G23" s="55">
        <v>1000</v>
      </c>
      <c r="H23" s="32">
        <f>277.73+83.41+519.55</f>
        <v>880.68999999999994</v>
      </c>
      <c r="I23" s="10"/>
    </row>
    <row r="24" spans="1:11" ht="30.75" customHeight="1" x14ac:dyDescent="0.25">
      <c r="A24" s="33">
        <v>45049</v>
      </c>
      <c r="B24" s="57" t="s">
        <v>74</v>
      </c>
      <c r="C24" s="58" t="s">
        <v>75</v>
      </c>
      <c r="D24" s="57" t="s">
        <v>76</v>
      </c>
      <c r="E24" s="37" t="s">
        <v>7</v>
      </c>
      <c r="F24" s="54">
        <v>45291</v>
      </c>
      <c r="G24" s="55">
        <v>300</v>
      </c>
      <c r="H24" s="32">
        <v>240</v>
      </c>
      <c r="I24" s="2"/>
      <c r="J24" s="10"/>
    </row>
    <row r="25" spans="1:11" ht="30.75" customHeight="1" x14ac:dyDescent="0.25">
      <c r="A25" s="33">
        <v>45215</v>
      </c>
      <c r="B25" s="57" t="s">
        <v>88</v>
      </c>
      <c r="C25" s="58" t="s">
        <v>89</v>
      </c>
      <c r="D25" s="57" t="s">
        <v>25</v>
      </c>
      <c r="E25" s="37" t="s">
        <v>7</v>
      </c>
      <c r="F25" s="54">
        <v>45291</v>
      </c>
      <c r="G25" s="55">
        <v>2300</v>
      </c>
      <c r="H25" s="31">
        <v>2280</v>
      </c>
      <c r="I25" s="2"/>
      <c r="J25" s="10"/>
    </row>
    <row r="26" spans="1:11" ht="30.75" customHeight="1" x14ac:dyDescent="0.25">
      <c r="A26" s="33">
        <v>45211</v>
      </c>
      <c r="B26" s="57" t="s">
        <v>93</v>
      </c>
      <c r="C26" s="58" t="s">
        <v>94</v>
      </c>
      <c r="D26" s="57" t="s">
        <v>29</v>
      </c>
      <c r="E26" s="37" t="s">
        <v>7</v>
      </c>
      <c r="F26" s="54">
        <v>45291</v>
      </c>
      <c r="G26" s="55">
        <v>300</v>
      </c>
      <c r="H26" s="30">
        <v>260</v>
      </c>
      <c r="I26" s="10"/>
    </row>
    <row r="27" spans="1:11" ht="30.75" customHeight="1" x14ac:dyDescent="0.25">
      <c r="A27" s="81">
        <v>45211</v>
      </c>
      <c r="B27" s="106" t="s">
        <v>97</v>
      </c>
      <c r="C27" s="108" t="s">
        <v>98</v>
      </c>
      <c r="D27" s="57" t="s">
        <v>30</v>
      </c>
      <c r="E27" s="96" t="s">
        <v>7</v>
      </c>
      <c r="F27" s="84">
        <v>45291</v>
      </c>
      <c r="G27" s="86">
        <v>500</v>
      </c>
      <c r="H27" s="30">
        <v>0</v>
      </c>
      <c r="I27" s="10"/>
      <c r="J27" s="2"/>
      <c r="K27" s="10"/>
    </row>
    <row r="28" spans="1:11" ht="30.75" customHeight="1" x14ac:dyDescent="0.25">
      <c r="A28" s="83"/>
      <c r="B28" s="107"/>
      <c r="C28" s="109"/>
      <c r="D28" s="57" t="s">
        <v>99</v>
      </c>
      <c r="E28" s="98"/>
      <c r="F28" s="85"/>
      <c r="G28" s="87"/>
      <c r="H28" s="30">
        <v>227.27</v>
      </c>
      <c r="I28" s="10"/>
      <c r="J28" s="2"/>
      <c r="K28" s="10"/>
    </row>
    <row r="29" spans="1:11" ht="25.5" x14ac:dyDescent="0.25">
      <c r="A29" s="33">
        <v>45211</v>
      </c>
      <c r="B29" s="57" t="s">
        <v>84</v>
      </c>
      <c r="C29" s="58" t="s">
        <v>85</v>
      </c>
      <c r="D29" s="57" t="s">
        <v>28</v>
      </c>
      <c r="E29" s="37" t="s">
        <v>7</v>
      </c>
      <c r="F29" s="54">
        <v>45291</v>
      </c>
      <c r="G29" s="55">
        <v>1000</v>
      </c>
      <c r="H29" s="30">
        <v>631.6</v>
      </c>
      <c r="I29" s="10"/>
    </row>
    <row r="30" spans="1:11" ht="30.75" customHeight="1" x14ac:dyDescent="0.25">
      <c r="A30" s="33">
        <v>45082</v>
      </c>
      <c r="B30" s="57" t="s">
        <v>77</v>
      </c>
      <c r="C30" s="58" t="s">
        <v>78</v>
      </c>
      <c r="D30" s="57" t="s">
        <v>79</v>
      </c>
      <c r="E30" s="37" t="s">
        <v>7</v>
      </c>
      <c r="F30" s="54">
        <v>45291</v>
      </c>
      <c r="G30" s="55">
        <v>800</v>
      </c>
      <c r="H30" s="32">
        <v>230</v>
      </c>
      <c r="I30" s="2"/>
      <c r="J30" s="10"/>
    </row>
    <row r="31" spans="1:11" ht="30.75" customHeight="1" x14ac:dyDescent="0.25">
      <c r="A31" s="33">
        <v>45170</v>
      </c>
      <c r="B31" s="57" t="s">
        <v>83</v>
      </c>
      <c r="C31" s="58" t="s">
        <v>102</v>
      </c>
      <c r="D31" s="57" t="s">
        <v>27</v>
      </c>
      <c r="E31" s="37" t="s">
        <v>7</v>
      </c>
      <c r="F31" s="54">
        <v>45291</v>
      </c>
      <c r="G31" s="55">
        <v>50</v>
      </c>
      <c r="H31" s="32">
        <v>24.59</v>
      </c>
      <c r="I31" s="2"/>
      <c r="J31" s="10"/>
    </row>
    <row r="32" spans="1:11" ht="30.75" customHeight="1" x14ac:dyDescent="0.25">
      <c r="A32" s="33">
        <v>44999</v>
      </c>
      <c r="B32" s="45" t="s">
        <v>69</v>
      </c>
      <c r="C32" s="58" t="s">
        <v>70</v>
      </c>
      <c r="D32" s="57" t="s">
        <v>19</v>
      </c>
      <c r="E32" s="37" t="s">
        <v>7</v>
      </c>
      <c r="F32" s="54">
        <v>45291</v>
      </c>
      <c r="G32" s="55">
        <v>2000</v>
      </c>
      <c r="H32" s="127">
        <v>0</v>
      </c>
      <c r="I32" s="10"/>
    </row>
    <row r="33" spans="1:9" x14ac:dyDescent="0.25">
      <c r="A33" s="9"/>
      <c r="B33" s="90" t="s">
        <v>3</v>
      </c>
      <c r="C33" s="90"/>
      <c r="D33" s="90"/>
      <c r="E33" s="90"/>
      <c r="F33" s="90"/>
      <c r="G33" s="91"/>
      <c r="H33" s="31"/>
    </row>
    <row r="34" spans="1:9" ht="23.25" x14ac:dyDescent="0.25">
      <c r="A34" s="33">
        <v>44963</v>
      </c>
      <c r="B34" s="50" t="s">
        <v>52</v>
      </c>
      <c r="C34" s="51" t="s">
        <v>53</v>
      </c>
      <c r="D34" s="52" t="s">
        <v>82</v>
      </c>
      <c r="E34" s="53" t="s">
        <v>7</v>
      </c>
      <c r="F34" s="54">
        <v>45291</v>
      </c>
      <c r="G34" s="55">
        <v>2500</v>
      </c>
      <c r="H34" s="30">
        <f>805.05+1143.79+95.72+76.11+70.43+79.12+81.18+75.73</f>
        <v>2427.1299999999997</v>
      </c>
    </row>
    <row r="35" spans="1:9" ht="23.25" x14ac:dyDescent="0.25">
      <c r="A35" s="33">
        <v>44963</v>
      </c>
      <c r="B35" s="50" t="s">
        <v>54</v>
      </c>
      <c r="C35" s="51" t="s">
        <v>55</v>
      </c>
      <c r="D35" s="52" t="s">
        <v>2</v>
      </c>
      <c r="E35" s="53" t="s">
        <v>7</v>
      </c>
      <c r="F35" s="54">
        <v>45291</v>
      </c>
      <c r="G35" s="55">
        <v>20000</v>
      </c>
      <c r="H35" s="30">
        <f>571.69+174.09+229.01+162.42+416.8+105.21+886.38+114.5+350.8+1400.35+1181.46+755.1</f>
        <v>6347.81</v>
      </c>
    </row>
    <row r="36" spans="1:9" ht="23.25" x14ac:dyDescent="0.25">
      <c r="A36" s="72">
        <v>44963</v>
      </c>
      <c r="B36" s="110" t="s">
        <v>56</v>
      </c>
      <c r="C36" s="111" t="s">
        <v>57</v>
      </c>
      <c r="D36" s="47" t="s">
        <v>23</v>
      </c>
      <c r="E36" s="112" t="s">
        <v>7</v>
      </c>
      <c r="F36" s="62">
        <v>45291</v>
      </c>
      <c r="G36" s="73">
        <v>9500</v>
      </c>
      <c r="H36" s="128">
        <f>460.07+160+160+174.98+370+95+174.98+370+90+160+160+370.1+90+90+370+160+160+174.98+460+167.49+160+167.49</f>
        <v>4745.0899999999992</v>
      </c>
    </row>
    <row r="37" spans="1:9" x14ac:dyDescent="0.25">
      <c r="A37" s="120"/>
      <c r="B37" s="126" t="s">
        <v>103</v>
      </c>
      <c r="C37" s="121"/>
      <c r="D37" s="122"/>
      <c r="E37" s="123"/>
      <c r="F37" s="124"/>
      <c r="G37" s="125"/>
      <c r="H37" s="113"/>
    </row>
    <row r="38" spans="1:9" ht="18" customHeight="1" x14ac:dyDescent="0.25">
      <c r="A38" s="114">
        <v>44761</v>
      </c>
      <c r="B38" s="115" t="s">
        <v>34</v>
      </c>
      <c r="C38" s="116" t="s">
        <v>35</v>
      </c>
      <c r="D38" s="115" t="s">
        <v>36</v>
      </c>
      <c r="E38" s="117" t="s">
        <v>7</v>
      </c>
      <c r="F38" s="118">
        <v>44926</v>
      </c>
      <c r="G38" s="119">
        <v>750</v>
      </c>
      <c r="H38" s="88">
        <v>150</v>
      </c>
      <c r="I38" s="10"/>
    </row>
    <row r="39" spans="1:9" ht="16.5" customHeight="1" x14ac:dyDescent="0.25">
      <c r="A39" s="78"/>
      <c r="B39" s="101"/>
      <c r="C39" s="102"/>
      <c r="D39" s="101"/>
      <c r="E39" s="103"/>
      <c r="F39" s="104"/>
      <c r="G39" s="105"/>
      <c r="H39" s="89"/>
      <c r="I39" s="10"/>
    </row>
    <row r="40" spans="1:9" ht="30.75" customHeight="1" x14ac:dyDescent="0.25">
      <c r="A40" s="9">
        <v>44376</v>
      </c>
      <c r="B40" s="25" t="s">
        <v>33</v>
      </c>
      <c r="C40" s="28" t="s">
        <v>24</v>
      </c>
      <c r="D40" s="25" t="s">
        <v>10</v>
      </c>
      <c r="E40" s="22" t="s">
        <v>7</v>
      </c>
      <c r="F40" s="24">
        <v>44926</v>
      </c>
      <c r="G40" s="26">
        <v>100</v>
      </c>
      <c r="H40" s="63">
        <v>378.6</v>
      </c>
      <c r="I40" s="10"/>
    </row>
    <row r="42" spans="1:9" x14ac:dyDescent="0.25">
      <c r="H42" s="3"/>
    </row>
    <row r="43" spans="1:9" x14ac:dyDescent="0.25">
      <c r="H43" s="3"/>
    </row>
    <row r="46" spans="1:9" x14ac:dyDescent="0.25">
      <c r="B46" s="15"/>
    </row>
  </sheetData>
  <mergeCells count="24">
    <mergeCell ref="H38:H39"/>
    <mergeCell ref="B33:G33"/>
    <mergeCell ref="B14:B17"/>
    <mergeCell ref="C14:C17"/>
    <mergeCell ref="E14:E17"/>
    <mergeCell ref="F14:F17"/>
    <mergeCell ref="G14:G17"/>
    <mergeCell ref="B38:B39"/>
    <mergeCell ref="C38:C39"/>
    <mergeCell ref="E38:E39"/>
    <mergeCell ref="F38:F39"/>
    <mergeCell ref="G38:G39"/>
    <mergeCell ref="D38:D39"/>
    <mergeCell ref="B27:B28"/>
    <mergeCell ref="C27:C28"/>
    <mergeCell ref="E27:E28"/>
    <mergeCell ref="A1:E1"/>
    <mergeCell ref="F1:G1"/>
    <mergeCell ref="A38:A39"/>
    <mergeCell ref="D11:D12"/>
    <mergeCell ref="A14:A17"/>
    <mergeCell ref="A27:A28"/>
    <mergeCell ref="F27:F28"/>
    <mergeCell ref="G27:G2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3" ma:contentTypeDescription="Creare un nuovo documento." ma:contentTypeScope="" ma:versionID="0e208bd08f57c6b00c9e56f6eef5cc6d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b0f3e9590f91bdb1182904d938282446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Props1.xml><?xml version="1.0" encoding="utf-8"?>
<ds:datastoreItem xmlns:ds="http://schemas.openxmlformats.org/officeDocument/2006/customXml" ds:itemID="{597BAA12-2E2E-4272-A2FE-4C18A9CCA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D734F8-DACA-413B-97D5-45822076C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351EC-6E7D-44FD-A81F-8111B7E66006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2024-01-30T11:55:43Z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