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34" documentId="8_{2CF06FD7-3586-4C6D-ACB0-DF501E2BD351}" xr6:coauthVersionLast="47" xr6:coauthVersionMax="47" xr10:uidLastSave="{D473EE64-654F-4913-8278-76795F3B1576}"/>
  <bookViews>
    <workbookView xWindow="-108" yWindow="-108" windowWidth="23256" windowHeight="13896" xr2:uid="{00000000-000D-0000-FFFF-FFFF00000000}"/>
  </bookViews>
  <sheets>
    <sheet name="2026" sheetId="2" r:id="rId1"/>
    <sheet name="Foglio3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G12" i="2"/>
  <c r="G5" i="2" l="1"/>
  <c r="G55" i="2"/>
  <c r="G54" i="2"/>
  <c r="G20" i="2"/>
  <c r="G22" i="2"/>
  <c r="G36" i="2"/>
  <c r="G56" i="2"/>
  <c r="G18" i="2" l="1"/>
</calcChain>
</file>

<file path=xl/sharedStrings.xml><?xml version="1.0" encoding="utf-8"?>
<sst xmlns="http://schemas.openxmlformats.org/spreadsheetml/2006/main" count="133" uniqueCount="101">
  <si>
    <t>CIG</t>
  </si>
  <si>
    <t>APPALTO DI LAVORI/SERVIZI/FORNITURE</t>
  </si>
  <si>
    <t>AGGIUDICATARIO</t>
  </si>
  <si>
    <t>PROCEDURA</t>
  </si>
  <si>
    <t>SCADENZA  CIG</t>
  </si>
  <si>
    <t>IMPORTO</t>
  </si>
  <si>
    <t>AFFIDAMENTO DIRETTO</t>
  </si>
  <si>
    <t>B1084BDBEF</t>
  </si>
  <si>
    <t xml:space="preserve">servizio di Mutuo per acquisto sede </t>
  </si>
  <si>
    <t>BPM</t>
  </si>
  <si>
    <t>516a6405-8427-4cc7-a5d3-ee36e7c5660c</t>
  </si>
  <si>
    <t>Enel Energia spa 06655971007</t>
  </si>
  <si>
    <t>fornitura e assistenza sito ODCEC - 2025</t>
  </si>
  <si>
    <t>B54B99A4F5</t>
  </si>
  <si>
    <t>Affidamento servizio di pulizia nuova sede Ordine 2025-2027</t>
  </si>
  <si>
    <t>B81CDFF447</t>
  </si>
  <si>
    <t>Affidamento Diretto incarico per manutenzione software di contabilità anno 2026</t>
  </si>
  <si>
    <t>B849C89950</t>
  </si>
  <si>
    <t xml:space="preserve">Delibera di Affidamento Diretto per fornitura sigilli e tamponi per iscritti </t>
  </si>
  <si>
    <t>Delibera di Affidamento Diretto per servizio di manutenzione software Albo e Formazione e rilascio tesserini per iscritti</t>
  </si>
  <si>
    <t>Delibera di Affidamento Diretto per fornitura materiale per ufficio</t>
  </si>
  <si>
    <t xml:space="preserve">Delibera di Affidamento Diretto per servizio assicurativo R/C patrimoniale </t>
  </si>
  <si>
    <t>Affidamento servizio grafico per comunicati stampa</t>
  </si>
  <si>
    <t>Conforti &amp; C. Servizi assicurativi sas di Conforti Matteo &amp; C.</t>
  </si>
  <si>
    <t xml:space="preserve">Delibera di Affidamento Diretto per servizio assicurativo immobile </t>
  </si>
  <si>
    <t xml:space="preserve">Delibera di Affidamento Diretto per fornitura firme digitali </t>
  </si>
  <si>
    <t xml:space="preserve">Delibera di Affidamento Diretto per fornitura caselle pec </t>
  </si>
  <si>
    <t xml:space="preserve">Delibera di Affidamento Diretto per servizio di manutenzione estintori </t>
  </si>
  <si>
    <t xml:space="preserve">Delibera di Affidamento Diretto per servizio conservazione documenti e pagopa </t>
  </si>
  <si>
    <t xml:space="preserve">Delibera di Affidamento Diretto per un servizio di noleggio sala per eventi formativi </t>
  </si>
  <si>
    <t>Delibera di Affidamento incarico DPO</t>
  </si>
  <si>
    <t xml:space="preserve">Delibera di Affidamento Diretto per un servizio di pernottamento per i relatori </t>
  </si>
  <si>
    <t>BA119AA44B</t>
  </si>
  <si>
    <t>BA11AA85E6</t>
  </si>
  <si>
    <t>BA11B57650</t>
  </si>
  <si>
    <t>BA11C21D00</t>
  </si>
  <si>
    <t>BA11CD0D6A</t>
  </si>
  <si>
    <t>BA11D841F8</t>
  </si>
  <si>
    <t>BA11E267A6</t>
  </si>
  <si>
    <t>BA11EECB0A</t>
  </si>
  <si>
    <t>BA11FF8834</t>
  </si>
  <si>
    <t>BA120FAD1B</t>
  </si>
  <si>
    <t>BA1220489F</t>
  </si>
  <si>
    <t>BA12365BEC</t>
  </si>
  <si>
    <t>BA26F6665F</t>
  </si>
  <si>
    <t xml:space="preserve">Vincenzo Cavallarin - </t>
  </si>
  <si>
    <t>pagamenti erogati</t>
  </si>
  <si>
    <t>31/12/2044</t>
  </si>
  <si>
    <r>
      <rPr>
        <b/>
        <i/>
        <sz val="8"/>
        <color theme="0"/>
        <rFont val="Calibri"/>
        <family val="2"/>
        <scheme val="minor"/>
      </rPr>
      <t>ID</t>
    </r>
    <r>
      <rPr>
        <b/>
        <sz val="8"/>
        <color theme="0"/>
        <rFont val="Calibri"/>
        <family val="2"/>
        <scheme val="minor"/>
      </rPr>
      <t xml:space="preserve"> appalto ANAC</t>
    </r>
  </si>
  <si>
    <t>Affidamento servizi di segreteria per l'Odcec - 2026</t>
  </si>
  <si>
    <t>BA530AB81E</t>
  </si>
  <si>
    <t>Affidamento servizio di ufficio stampa periodo 01/02/2026 – 01/07/2026</t>
  </si>
  <si>
    <t>BA7C4D2E7F</t>
  </si>
  <si>
    <t>fornitura energia elettrica 2026</t>
  </si>
  <si>
    <t>utenza internet/telefono 2026</t>
  </si>
  <si>
    <t>Fastweb spa - 12878470157</t>
  </si>
  <si>
    <t>M4 S.R.L. - 80020850378</t>
  </si>
  <si>
    <t>BA9DB78335</t>
  </si>
  <si>
    <t>BA9DC9A286</t>
  </si>
  <si>
    <t>Affitto sede archivio Ordine fino al 30/06/2030</t>
  </si>
  <si>
    <t>BA9DE117FA</t>
  </si>
  <si>
    <t>data ultimo pagamento</t>
  </si>
  <si>
    <t>3000 (3660)</t>
  </si>
  <si>
    <t>Affidamento incarico di collaborazione servizio noleggio sale per eventi - 2026</t>
  </si>
  <si>
    <t>BACA1AD809</t>
  </si>
  <si>
    <t>Affidamento servizio di messa a disposizione di spazi pubblicitari e attività di pianificazione editoriale su Gazzetta di Reggio - 2026</t>
  </si>
  <si>
    <t>BACA2FFEF4</t>
  </si>
  <si>
    <t>Affidamento servizio di messa a disposizione di spazi pubblicitari e attività di pianificazione editoriale su Resto del Carlino - 2026</t>
  </si>
  <si>
    <t>BACA3C1F0C</t>
  </si>
  <si>
    <t>Delibera di Affidamento servizio tecnico per evento 10/04/2026</t>
  </si>
  <si>
    <t>BB45C0A0E2</t>
  </si>
  <si>
    <t>1500 deliebra 09/03/2026</t>
  </si>
  <si>
    <t>BACA0BE2D0</t>
  </si>
  <si>
    <t>Servizio di gestione newsletter per inviare email multiple (2026-2027)</t>
  </si>
  <si>
    <t>BBBA667CD3</t>
  </si>
  <si>
    <t>Affidamento incarico servizio pubblicazioni su stampa locale 2026 - Reggio Sera</t>
  </si>
  <si>
    <t>BC35B1769E</t>
  </si>
  <si>
    <t>Affidamento servizio per realizzazione progetto triennale di comunicazione – delibere conseguenti</t>
  </si>
  <si>
    <t>BCA3E45C38</t>
  </si>
  <si>
    <t xml:space="preserve">Boldrin Veronica, </t>
  </si>
  <si>
    <t>Reggio Sera Sas di Paolo Pergolizzi,</t>
  </si>
  <si>
    <t xml:space="preserve">Void Labs Snc (Voxmail) </t>
  </si>
  <si>
    <t>BEBO SERVICE SRL -</t>
  </si>
  <si>
    <t xml:space="preserve">Società Pubblicità Editoriale e Digitale srl </t>
  </si>
  <si>
    <t xml:space="preserve">A. Manzoni &amp; C. srl </t>
  </si>
  <si>
    <t>Cav. Socrate Incerti &amp; Figli Srl,</t>
  </si>
  <si>
    <t xml:space="preserve">Grand Hotel Astoria spa, </t>
  </si>
  <si>
    <t>FONDAZIONE DEI DOTTORI COMMERCIALISTI E DEGLI ESPERTI CONTABILI DI REGGIO EMILIA -</t>
  </si>
  <si>
    <t xml:space="preserve">Grand Hotel Astoria spa,  e a Iter SpA, </t>
  </si>
  <si>
    <t>Avv. Francesca Preite associata dello  Studio Legale Associato Miari - Preite</t>
  </si>
  <si>
    <t xml:space="preserve">Reggio Emilia Fondazione Ingegneri,  e Fondazione Architetti di Reggio Emilia, </t>
  </si>
  <si>
    <t xml:space="preserve">Unimatica SpA, C.F./P.Iva </t>
  </si>
  <si>
    <t xml:space="preserve">Dizeta Antincendio Srl,  </t>
  </si>
  <si>
    <t xml:space="preserve">Open Dot Com - </t>
  </si>
  <si>
    <t xml:space="preserve">La Contabile SpA, </t>
  </si>
  <si>
    <t xml:space="preserve">TiSviluppo Srl, </t>
  </si>
  <si>
    <t xml:space="preserve">3C srl - </t>
  </si>
  <si>
    <t xml:space="preserve">Delicatessen Design Studio di Gabriele Fantuzzi - </t>
  </si>
  <si>
    <t xml:space="preserve">Visura SpA </t>
  </si>
  <si>
    <t>Coopservice scrl -</t>
  </si>
  <si>
    <t xml:space="preserve">STRATEGIE DIGITALI SRL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</si>
</sst>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.00\ &quot;€&quot;"/>
    <numFmt numFmtId="166" formatCode="dd/mm/yy;@"/>
    <numFmt numFmtId="167" formatCode="#,##0.00\ _€"/>
  </numFmts>
  <fonts count="1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6"/>
      <name val="Calibri"/>
      <family val="2"/>
      <scheme val="minor"/>
    </font>
    <font>
      <sz val="8"/>
      <color rgb="FF005586"/>
      <name val="Arial"/>
      <family val="2"/>
    </font>
    <font>
      <sz val="11"/>
      <color theme="1"/>
      <name val="Calibri"/>
      <family val="2"/>
    </font>
    <font>
      <b/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4" fontId="3" fillId="2" borderId="2" xfId="0" quotePrefix="1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wrapText="1"/>
    </xf>
    <xf numFmtId="0" fontId="6" fillId="0" borderId="0" xfId="0" applyFont="1" applyAlignment="1">
      <alignment wrapText="1"/>
    </xf>
    <xf numFmtId="0" fontId="2" fillId="0" borderId="0" xfId="0" applyFont="1"/>
    <xf numFmtId="0" fontId="7" fillId="0" borderId="8" xfId="0" applyFont="1" applyBorder="1"/>
    <xf numFmtId="0" fontId="2" fillId="0" borderId="2" xfId="0" applyFont="1" applyBorder="1"/>
    <xf numFmtId="0" fontId="7" fillId="3" borderId="2" xfId="0" applyFont="1" applyFill="1" applyBorder="1"/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justify" vertical="center"/>
    </xf>
    <xf numFmtId="0" fontId="0" fillId="0" borderId="2" xfId="0" applyBorder="1" applyAlignment="1">
      <alignment wrapText="1"/>
    </xf>
    <xf numFmtId="0" fontId="6" fillId="0" borderId="2" xfId="0" applyFont="1" applyBorder="1" applyAlignment="1">
      <alignment wrapText="1"/>
    </xf>
    <xf numFmtId="14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/>
    <xf numFmtId="166" fontId="3" fillId="0" borderId="0" xfId="0" applyNumberFormat="1" applyFont="1"/>
    <xf numFmtId="166" fontId="3" fillId="0" borderId="2" xfId="0" applyNumberFormat="1" applyFont="1" applyBorder="1"/>
    <xf numFmtId="166" fontId="3" fillId="0" borderId="8" xfId="0" applyNumberFormat="1" applyFont="1" applyBorder="1"/>
    <xf numFmtId="166" fontId="3" fillId="3" borderId="2" xfId="0" applyNumberFormat="1" applyFont="1" applyFill="1" applyBorder="1"/>
    <xf numFmtId="165" fontId="3" fillId="0" borderId="0" xfId="0" applyNumberFormat="1" applyFont="1"/>
    <xf numFmtId="165" fontId="3" fillId="0" borderId="2" xfId="0" applyNumberFormat="1" applyFont="1" applyBorder="1"/>
    <xf numFmtId="165" fontId="3" fillId="3" borderId="2" xfId="0" applyNumberFormat="1" applyFont="1" applyFill="1" applyBorder="1"/>
    <xf numFmtId="0" fontId="8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165" fontId="10" fillId="5" borderId="2" xfId="0" applyNumberFormat="1" applyFont="1" applyFill="1" applyBorder="1" applyAlignment="1">
      <alignment horizontal="center" vertical="center" wrapText="1"/>
    </xf>
    <xf numFmtId="166" fontId="10" fillId="5" borderId="2" xfId="0" applyNumberFormat="1" applyFont="1" applyFill="1" applyBorder="1" applyAlignment="1">
      <alignment horizontal="center" vertical="center" wrapText="1"/>
    </xf>
    <xf numFmtId="14" fontId="11" fillId="5" borderId="2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67" fontId="3" fillId="0" borderId="2" xfId="0" applyNumberFormat="1" applyFont="1" applyBorder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167" fontId="3" fillId="6" borderId="2" xfId="0" applyNumberFormat="1" applyFont="1" applyFill="1" applyBorder="1" applyAlignment="1">
      <alignment horizontal="right" vertical="center"/>
    </xf>
    <xf numFmtId="167" fontId="10" fillId="5" borderId="2" xfId="0" applyNumberFormat="1" applyFont="1" applyFill="1" applyBorder="1" applyAlignment="1">
      <alignment horizontal="right" vertical="center"/>
    </xf>
    <xf numFmtId="167" fontId="3" fillId="0" borderId="2" xfId="0" applyNumberFormat="1" applyFont="1" applyBorder="1" applyAlignment="1">
      <alignment horizontal="right" vertical="center" wrapText="1"/>
    </xf>
    <xf numFmtId="167" fontId="3" fillId="2" borderId="2" xfId="0" applyNumberFormat="1" applyFont="1" applyFill="1" applyBorder="1" applyAlignment="1">
      <alignment horizontal="right" vertical="center" wrapText="1"/>
    </xf>
    <xf numFmtId="167" fontId="3" fillId="2" borderId="5" xfId="0" applyNumberFormat="1" applyFont="1" applyFill="1" applyBorder="1" applyAlignment="1">
      <alignment horizontal="right" vertical="center" wrapText="1"/>
    </xf>
    <xf numFmtId="167" fontId="3" fillId="6" borderId="5" xfId="0" applyNumberFormat="1" applyFont="1" applyFill="1" applyBorder="1" applyAlignment="1">
      <alignment horizontal="right" vertical="center" wrapText="1"/>
    </xf>
    <xf numFmtId="14" fontId="8" fillId="0" borderId="2" xfId="0" applyNumberFormat="1" applyFont="1" applyBorder="1" applyAlignment="1">
      <alignment horizontal="justify" vertical="center"/>
    </xf>
    <xf numFmtId="0" fontId="13" fillId="7" borderId="2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justify" vertical="center"/>
    </xf>
    <xf numFmtId="0" fontId="14" fillId="0" borderId="0" xfId="0" applyFont="1" applyAlignment="1">
      <alignment horizontal="justify" vertical="center"/>
    </xf>
    <xf numFmtId="167" fontId="15" fillId="0" borderId="2" xfId="0" applyNumberFormat="1" applyFont="1" applyBorder="1" applyAlignment="1">
      <alignment horizontal="right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4" borderId="6" xfId="0" applyNumberFormat="1" applyFont="1" applyFill="1" applyBorder="1" applyAlignment="1">
      <alignment horizontal="center"/>
    </xf>
    <xf numFmtId="0" fontId="13" fillId="7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8"/>
  <sheetViews>
    <sheetView tabSelected="1" workbookViewId="0">
      <selection activeCell="C4" sqref="C4"/>
    </sheetView>
  </sheetViews>
  <sheetFormatPr defaultColWidth="54.88671875" defaultRowHeight="14.4" x14ac:dyDescent="0.3"/>
  <cols>
    <col min="1" max="1" width="13" customWidth="1"/>
    <col min="2" max="2" width="56.6640625" bestFit="1" customWidth="1"/>
    <col min="3" max="3" width="47.44140625" customWidth="1"/>
    <col min="4" max="4" width="19.33203125" customWidth="1"/>
    <col min="5" max="5" width="11.33203125" customWidth="1"/>
    <col min="6" max="6" width="18.109375" customWidth="1"/>
    <col min="7" max="7" width="12.6640625" customWidth="1"/>
    <col min="8" max="8" width="15.6640625" customWidth="1"/>
    <col min="9" max="9" width="30.5546875" hidden="1" customWidth="1"/>
  </cols>
  <sheetData>
    <row r="1" spans="1:9" ht="28.8" x14ac:dyDescent="0.3">
      <c r="A1" s="41" t="s">
        <v>0</v>
      </c>
      <c r="B1" s="42" t="s">
        <v>1</v>
      </c>
      <c r="C1" s="44" t="s">
        <v>2</v>
      </c>
      <c r="D1" s="43" t="s">
        <v>3</v>
      </c>
      <c r="E1" s="44" t="s">
        <v>4</v>
      </c>
      <c r="F1" s="52" t="s">
        <v>5</v>
      </c>
      <c r="G1" s="45" t="s">
        <v>46</v>
      </c>
      <c r="H1" s="46" t="s">
        <v>61</v>
      </c>
      <c r="I1" s="47" t="s">
        <v>48</v>
      </c>
    </row>
    <row r="2" spans="1:9" x14ac:dyDescent="0.3">
      <c r="A2" s="63"/>
      <c r="B2" s="63"/>
      <c r="C2" s="63"/>
      <c r="D2" s="63"/>
      <c r="E2" s="63"/>
      <c r="F2" s="63"/>
      <c r="G2" s="63"/>
      <c r="H2" s="63"/>
      <c r="I2" s="63"/>
    </row>
    <row r="3" spans="1:9" x14ac:dyDescent="0.3">
      <c r="A3" s="2" t="s">
        <v>13</v>
      </c>
      <c r="B3" s="3" t="s">
        <v>12</v>
      </c>
      <c r="C3" s="5" t="s">
        <v>100</v>
      </c>
      <c r="D3" s="7" t="s">
        <v>6</v>
      </c>
      <c r="E3" s="1">
        <v>46173</v>
      </c>
      <c r="F3" s="54">
        <v>1580</v>
      </c>
      <c r="G3" s="31"/>
      <c r="H3" s="28"/>
      <c r="I3" s="12"/>
    </row>
    <row r="4" spans="1:9" ht="27.6" x14ac:dyDescent="0.3">
      <c r="A4" s="13" t="s">
        <v>17</v>
      </c>
      <c r="B4" s="14" t="s">
        <v>16</v>
      </c>
      <c r="C4" s="5" t="s">
        <v>98</v>
      </c>
      <c r="D4" s="7" t="s">
        <v>6</v>
      </c>
      <c r="E4" s="1">
        <v>46387</v>
      </c>
      <c r="F4" s="55">
        <v>1885</v>
      </c>
      <c r="G4" s="31">
        <v>1855</v>
      </c>
      <c r="H4" s="28">
        <v>46107</v>
      </c>
      <c r="I4" s="12"/>
    </row>
    <row r="5" spans="1:9" x14ac:dyDescent="0.3">
      <c r="A5" s="39" t="s">
        <v>7</v>
      </c>
      <c r="B5" s="40" t="s">
        <v>8</v>
      </c>
      <c r="C5" s="5" t="s">
        <v>9</v>
      </c>
      <c r="D5" s="7" t="s">
        <v>6</v>
      </c>
      <c r="E5" s="1" t="s">
        <v>47</v>
      </c>
      <c r="F5" s="51">
        <v>120000</v>
      </c>
      <c r="G5" s="30">
        <f>751.53+748.35+673.05+741.98+714.96+735.61+708.8+729.24+726.06+699.55+719.69+693.39+713.32+710.13+638.54+703.77+677.98+697.4+671.82+691.03+687.84</f>
        <v>14834.039999999997</v>
      </c>
      <c r="H5" s="27">
        <v>46265</v>
      </c>
      <c r="I5" s="10" t="s">
        <v>10</v>
      </c>
    </row>
    <row r="6" spans="1:9" x14ac:dyDescent="0.3">
      <c r="A6" s="13" t="s">
        <v>15</v>
      </c>
      <c r="B6" s="14" t="s">
        <v>14</v>
      </c>
      <c r="C6" s="15" t="s">
        <v>99</v>
      </c>
      <c r="D6" s="7" t="s">
        <v>6</v>
      </c>
      <c r="E6" s="1">
        <v>46630</v>
      </c>
      <c r="F6" s="56">
        <v>7200</v>
      </c>
      <c r="G6" s="31">
        <f>300+533.33+266.66+300+300+300+300+300+300+300</f>
        <v>3199.99</v>
      </c>
      <c r="H6" s="28">
        <v>46269</v>
      </c>
      <c r="I6" s="12"/>
    </row>
    <row r="7" spans="1:9" x14ac:dyDescent="0.3">
      <c r="A7" s="62"/>
      <c r="B7" s="62"/>
      <c r="C7" s="62"/>
      <c r="D7" s="62"/>
      <c r="E7" s="62"/>
      <c r="F7" s="62"/>
      <c r="G7" s="62"/>
      <c r="H7" s="62"/>
      <c r="I7" s="62"/>
    </row>
    <row r="8" spans="1:9" ht="28.8" x14ac:dyDescent="0.3">
      <c r="A8" s="17" t="s">
        <v>32</v>
      </c>
      <c r="B8" s="18" t="s">
        <v>22</v>
      </c>
      <c r="C8" s="19" t="s">
        <v>97</v>
      </c>
      <c r="D8" s="20" t="s">
        <v>6</v>
      </c>
      <c r="E8" s="21">
        <v>46387</v>
      </c>
      <c r="F8" s="61" t="s">
        <v>71</v>
      </c>
      <c r="G8" s="30">
        <v>450</v>
      </c>
      <c r="H8" s="26">
        <v>46162</v>
      </c>
      <c r="I8" s="11"/>
    </row>
    <row r="9" spans="1:9" x14ac:dyDescent="0.3">
      <c r="A9" s="17"/>
      <c r="B9" s="22"/>
      <c r="C9" s="6"/>
      <c r="D9" s="20"/>
      <c r="E9" s="16"/>
      <c r="F9" s="49"/>
      <c r="G9" s="30"/>
      <c r="H9" s="26"/>
      <c r="I9" s="11"/>
    </row>
    <row r="10" spans="1:9" ht="28.8" x14ac:dyDescent="0.3">
      <c r="A10" s="17" t="s">
        <v>33</v>
      </c>
      <c r="B10" s="18" t="s">
        <v>18</v>
      </c>
      <c r="C10" s="23" t="s">
        <v>96</v>
      </c>
      <c r="D10" s="20" t="s">
        <v>6</v>
      </c>
      <c r="E10" s="21">
        <v>46387</v>
      </c>
      <c r="F10" s="49">
        <v>320</v>
      </c>
      <c r="G10" s="30">
        <v>90.5</v>
      </c>
      <c r="H10" s="26">
        <v>46162</v>
      </c>
      <c r="I10" s="11"/>
    </row>
    <row r="11" spans="1:9" x14ac:dyDescent="0.3">
      <c r="A11" s="17"/>
      <c r="B11" s="22"/>
      <c r="C11" s="6"/>
      <c r="D11" s="20"/>
      <c r="E11" s="16"/>
      <c r="F11" s="49"/>
      <c r="G11" s="30"/>
      <c r="H11" s="26"/>
      <c r="I11" s="11"/>
    </row>
    <row r="12" spans="1:9" ht="27.6" x14ac:dyDescent="0.3">
      <c r="A12" s="17" t="s">
        <v>44</v>
      </c>
      <c r="B12" s="22" t="s">
        <v>19</v>
      </c>
      <c r="C12" s="23" t="s">
        <v>95</v>
      </c>
      <c r="D12" s="20" t="s">
        <v>6</v>
      </c>
      <c r="E12" s="21">
        <v>46387</v>
      </c>
      <c r="F12" s="51">
        <v>5500</v>
      </c>
      <c r="G12" s="30">
        <f>60+1269.87+1269.87+90.5+1269.87</f>
        <v>3960.1099999999997</v>
      </c>
      <c r="H12" s="26">
        <v>46269</v>
      </c>
      <c r="I12" s="11"/>
    </row>
    <row r="13" spans="1:9" x14ac:dyDescent="0.3">
      <c r="A13" s="17"/>
      <c r="B13" s="22"/>
      <c r="C13" s="6"/>
      <c r="D13" s="20"/>
      <c r="E13" s="16"/>
      <c r="F13" s="49"/>
      <c r="G13" s="30"/>
      <c r="H13" s="26"/>
      <c r="I13" s="11"/>
    </row>
    <row r="14" spans="1:9" x14ac:dyDescent="0.3">
      <c r="A14" s="17" t="s">
        <v>34</v>
      </c>
      <c r="B14" s="18" t="s">
        <v>20</v>
      </c>
      <c r="C14" s="23" t="s">
        <v>94</v>
      </c>
      <c r="D14" s="20" t="s">
        <v>6</v>
      </c>
      <c r="E14" s="21">
        <v>46387</v>
      </c>
      <c r="F14" s="49">
        <v>600</v>
      </c>
      <c r="G14" s="30">
        <v>151.74</v>
      </c>
      <c r="H14" s="26">
        <v>46107</v>
      </c>
      <c r="I14" s="11"/>
    </row>
    <row r="15" spans="1:9" x14ac:dyDescent="0.3">
      <c r="A15" s="17"/>
      <c r="B15" s="22"/>
      <c r="C15" s="6"/>
      <c r="D15" s="20"/>
      <c r="E15" s="16"/>
      <c r="F15" s="49"/>
      <c r="G15" s="30"/>
      <c r="H15" s="26"/>
      <c r="I15" s="11"/>
    </row>
    <row r="16" spans="1:9" ht="28.8" x14ac:dyDescent="0.3">
      <c r="A16" s="17" t="s">
        <v>35</v>
      </c>
      <c r="B16" s="22" t="s">
        <v>21</v>
      </c>
      <c r="C16" s="23" t="s">
        <v>23</v>
      </c>
      <c r="D16" s="20" t="s">
        <v>6</v>
      </c>
      <c r="E16" s="21">
        <v>46387</v>
      </c>
      <c r="F16" s="49">
        <v>2000</v>
      </c>
      <c r="G16" s="30">
        <v>1720.01</v>
      </c>
      <c r="H16" s="26">
        <v>46113</v>
      </c>
      <c r="I16" s="11"/>
    </row>
    <row r="17" spans="1:9" x14ac:dyDescent="0.3">
      <c r="A17" s="17"/>
      <c r="B17" s="22"/>
      <c r="C17" s="6"/>
      <c r="D17" s="20"/>
      <c r="E17" s="16"/>
      <c r="F17" s="49"/>
      <c r="G17" s="30"/>
      <c r="H17" s="26"/>
      <c r="I17" s="11"/>
    </row>
    <row r="18" spans="1:9" ht="28.8" x14ac:dyDescent="0.3">
      <c r="A18" s="17" t="s">
        <v>36</v>
      </c>
      <c r="B18" s="22" t="s">
        <v>24</v>
      </c>
      <c r="C18" s="23" t="s">
        <v>23</v>
      </c>
      <c r="D18" s="20" t="s">
        <v>6</v>
      </c>
      <c r="E18" s="21">
        <v>46387</v>
      </c>
      <c r="F18" s="49">
        <v>1000</v>
      </c>
      <c r="G18" s="30">
        <f>155+845</f>
        <v>1000</v>
      </c>
      <c r="H18" s="26">
        <v>46114</v>
      </c>
      <c r="I18" s="11"/>
    </row>
    <row r="19" spans="1:9" x14ac:dyDescent="0.3">
      <c r="A19" s="17"/>
      <c r="B19" s="22"/>
      <c r="C19" s="6"/>
      <c r="D19" s="20"/>
      <c r="E19" s="16"/>
      <c r="F19" s="49"/>
      <c r="G19" s="30"/>
      <c r="H19" s="26"/>
      <c r="I19" s="11"/>
    </row>
    <row r="20" spans="1:9" x14ac:dyDescent="0.3">
      <c r="A20" s="17" t="s">
        <v>37</v>
      </c>
      <c r="B20" s="18" t="s">
        <v>25</v>
      </c>
      <c r="C20" s="24" t="s">
        <v>93</v>
      </c>
      <c r="D20" s="20" t="s">
        <v>6</v>
      </c>
      <c r="E20" s="21">
        <v>46387</v>
      </c>
      <c r="F20" s="49">
        <v>600</v>
      </c>
      <c r="G20" s="30">
        <f>158+250</f>
        <v>408</v>
      </c>
      <c r="H20" s="26">
        <v>46233</v>
      </c>
      <c r="I20" s="11"/>
    </row>
    <row r="21" spans="1:9" x14ac:dyDescent="0.3">
      <c r="A21" s="17"/>
      <c r="B21" s="22"/>
      <c r="C21" s="6"/>
      <c r="D21" s="20"/>
      <c r="E21" s="16"/>
      <c r="F21" s="49"/>
      <c r="G21" s="30"/>
      <c r="H21" s="26"/>
      <c r="I21" s="11"/>
    </row>
    <row r="22" spans="1:9" x14ac:dyDescent="0.3">
      <c r="A22" s="17" t="s">
        <v>38</v>
      </c>
      <c r="B22" s="22" t="s">
        <v>26</v>
      </c>
      <c r="C22" s="24" t="s">
        <v>93</v>
      </c>
      <c r="D22" s="20" t="s">
        <v>6</v>
      </c>
      <c r="E22" s="21">
        <v>46387</v>
      </c>
      <c r="F22" s="49">
        <v>280</v>
      </c>
      <c r="G22" s="30">
        <f>70+156</f>
        <v>226</v>
      </c>
      <c r="H22" s="26">
        <v>46233</v>
      </c>
      <c r="I22" s="11"/>
    </row>
    <row r="23" spans="1:9" x14ac:dyDescent="0.3">
      <c r="A23" s="17"/>
      <c r="B23" s="22"/>
      <c r="C23" s="6"/>
      <c r="D23" s="20"/>
      <c r="E23" s="16"/>
      <c r="F23" s="49"/>
      <c r="G23" s="30"/>
      <c r="H23" s="26"/>
      <c r="I23" s="11"/>
    </row>
    <row r="24" spans="1:9" x14ac:dyDescent="0.3">
      <c r="A24" s="17" t="s">
        <v>39</v>
      </c>
      <c r="B24" s="22" t="s">
        <v>27</v>
      </c>
      <c r="C24" s="19" t="s">
        <v>92</v>
      </c>
      <c r="D24" s="20" t="s">
        <v>6</v>
      </c>
      <c r="E24" s="21">
        <v>46387</v>
      </c>
      <c r="F24" s="49">
        <v>100</v>
      </c>
      <c r="G24" s="30">
        <v>21</v>
      </c>
      <c r="H24" s="26">
        <v>46233</v>
      </c>
      <c r="I24" s="11"/>
    </row>
    <row r="25" spans="1:9" x14ac:dyDescent="0.3">
      <c r="A25" s="17"/>
      <c r="B25" s="22"/>
      <c r="C25" s="6"/>
      <c r="D25" s="20"/>
      <c r="E25" s="16"/>
      <c r="F25" s="49"/>
      <c r="G25" s="30"/>
      <c r="H25" s="26"/>
      <c r="I25" s="11"/>
    </row>
    <row r="26" spans="1:9" ht="27.6" x14ac:dyDescent="0.3">
      <c r="A26" s="17" t="s">
        <v>40</v>
      </c>
      <c r="B26" s="22" t="s">
        <v>28</v>
      </c>
      <c r="C26" s="23" t="s">
        <v>91</v>
      </c>
      <c r="D26" s="20" t="s">
        <v>6</v>
      </c>
      <c r="E26" s="21">
        <v>46387</v>
      </c>
      <c r="F26" s="49">
        <v>900</v>
      </c>
      <c r="G26" s="30"/>
      <c r="H26" s="26"/>
      <c r="I26" s="11"/>
    </row>
    <row r="27" spans="1:9" x14ac:dyDescent="0.3">
      <c r="A27" s="17"/>
      <c r="B27" s="22"/>
      <c r="C27" s="6"/>
      <c r="D27" s="20"/>
      <c r="E27" s="16"/>
      <c r="F27" s="49"/>
      <c r="G27" s="30"/>
      <c r="H27" s="26"/>
      <c r="I27" s="11"/>
    </row>
    <row r="28" spans="1:9" ht="28.8" x14ac:dyDescent="0.3">
      <c r="A28" s="17" t="s">
        <v>42</v>
      </c>
      <c r="B28" s="22" t="s">
        <v>29</v>
      </c>
      <c r="C28" s="23" t="s">
        <v>90</v>
      </c>
      <c r="D28" s="20" t="s">
        <v>6</v>
      </c>
      <c r="E28" s="21">
        <v>46387</v>
      </c>
      <c r="F28" s="49">
        <v>1500</v>
      </c>
      <c r="G28" s="30">
        <v>300</v>
      </c>
      <c r="H28" s="26">
        <v>46162</v>
      </c>
      <c r="I28" s="11"/>
    </row>
    <row r="29" spans="1:9" x14ac:dyDescent="0.3">
      <c r="A29" s="17"/>
      <c r="B29" s="22"/>
      <c r="C29" s="6"/>
      <c r="D29" s="20"/>
      <c r="E29" s="16"/>
      <c r="F29" s="49"/>
      <c r="G29" s="30"/>
      <c r="H29" s="26"/>
      <c r="I29" s="11"/>
    </row>
    <row r="30" spans="1:9" ht="28.8" x14ac:dyDescent="0.3">
      <c r="A30" s="17" t="s">
        <v>43</v>
      </c>
      <c r="B30" s="18" t="s">
        <v>30</v>
      </c>
      <c r="C30" s="23" t="s">
        <v>89</v>
      </c>
      <c r="D30" s="20" t="s">
        <v>6</v>
      </c>
      <c r="E30" s="21">
        <v>46387</v>
      </c>
      <c r="F30" s="49">
        <v>1560</v>
      </c>
      <c r="G30" s="30"/>
      <c r="H30" s="26"/>
      <c r="I30" s="11"/>
    </row>
    <row r="31" spans="1:9" x14ac:dyDescent="0.3">
      <c r="A31" s="17"/>
      <c r="B31" s="22"/>
      <c r="C31" s="6"/>
      <c r="D31" s="20"/>
      <c r="E31" s="16"/>
      <c r="F31" s="49"/>
      <c r="G31" s="30"/>
      <c r="H31" s="26"/>
      <c r="I31" s="11"/>
    </row>
    <row r="32" spans="1:9" ht="28.8" x14ac:dyDescent="0.3">
      <c r="A32" s="17" t="s">
        <v>41</v>
      </c>
      <c r="B32" s="18" t="s">
        <v>31</v>
      </c>
      <c r="C32" s="23" t="s">
        <v>88</v>
      </c>
      <c r="D32" s="20" t="s">
        <v>6</v>
      </c>
      <c r="E32" s="21">
        <v>46387</v>
      </c>
      <c r="F32" s="49">
        <v>2000</v>
      </c>
      <c r="G32" s="30">
        <v>117.14</v>
      </c>
      <c r="H32" s="26">
        <v>46051</v>
      </c>
      <c r="I32" s="11"/>
    </row>
    <row r="33" spans="1:9" x14ac:dyDescent="0.3">
      <c r="A33" s="48"/>
      <c r="B33" s="32"/>
      <c r="C33" s="33"/>
      <c r="D33" s="8"/>
      <c r="E33" s="34"/>
      <c r="F33" s="50"/>
      <c r="G33" s="29"/>
      <c r="H33" s="25"/>
      <c r="I33" s="9"/>
    </row>
    <row r="34" spans="1:9" ht="28.8" x14ac:dyDescent="0.3">
      <c r="A34" s="35" t="s">
        <v>50</v>
      </c>
      <c r="B34" s="36" t="s">
        <v>49</v>
      </c>
      <c r="C34" s="37" t="s">
        <v>87</v>
      </c>
      <c r="D34" s="38" t="s">
        <v>6</v>
      </c>
      <c r="E34" s="21">
        <v>46387</v>
      </c>
      <c r="F34" s="51">
        <v>50000</v>
      </c>
      <c r="G34" s="30">
        <v>12500</v>
      </c>
      <c r="H34" s="26">
        <v>46233</v>
      </c>
      <c r="I34" s="11"/>
    </row>
    <row r="35" spans="1:9" x14ac:dyDescent="0.3">
      <c r="A35" s="17"/>
      <c r="B35" s="18"/>
      <c r="C35" s="23"/>
      <c r="D35" s="20"/>
      <c r="E35" s="21"/>
      <c r="F35" s="49"/>
      <c r="G35" s="30"/>
      <c r="H35" s="26"/>
      <c r="I35" s="11"/>
    </row>
    <row r="36" spans="1:9" ht="28.8" x14ac:dyDescent="0.3">
      <c r="A36" s="17" t="s">
        <v>52</v>
      </c>
      <c r="B36" s="18" t="s">
        <v>51</v>
      </c>
      <c r="C36" s="23" t="s">
        <v>45</v>
      </c>
      <c r="D36" s="38" t="s">
        <v>6</v>
      </c>
      <c r="E36" s="21">
        <v>46204</v>
      </c>
      <c r="F36" s="49">
        <v>4950</v>
      </c>
      <c r="G36" s="30">
        <f>2000+2000+950</f>
        <v>4950</v>
      </c>
      <c r="H36" s="26">
        <v>46233</v>
      </c>
      <c r="I36" s="11"/>
    </row>
    <row r="37" spans="1:9" x14ac:dyDescent="0.3">
      <c r="A37" s="17"/>
      <c r="B37" s="18"/>
      <c r="C37" s="23"/>
      <c r="D37" s="38"/>
      <c r="E37" s="21"/>
      <c r="F37" s="49"/>
      <c r="G37" s="30"/>
      <c r="H37" s="26"/>
      <c r="I37" s="11"/>
    </row>
    <row r="38" spans="1:9" ht="27.6" x14ac:dyDescent="0.3">
      <c r="A38" s="17" t="s">
        <v>72</v>
      </c>
      <c r="B38" s="36" t="s">
        <v>63</v>
      </c>
      <c r="C38" s="23" t="s">
        <v>86</v>
      </c>
      <c r="D38" s="65" t="s">
        <v>6</v>
      </c>
      <c r="E38" s="67">
        <v>46387</v>
      </c>
      <c r="F38" s="53">
        <v>1500</v>
      </c>
      <c r="G38" s="30">
        <v>700</v>
      </c>
      <c r="H38" s="26">
        <v>46135</v>
      </c>
      <c r="I38" s="11"/>
    </row>
    <row r="39" spans="1:9" ht="27.6" x14ac:dyDescent="0.3">
      <c r="A39" s="17" t="s">
        <v>64</v>
      </c>
      <c r="B39" s="36" t="s">
        <v>63</v>
      </c>
      <c r="C39" s="23" t="s">
        <v>85</v>
      </c>
      <c r="D39" s="66"/>
      <c r="E39" s="68"/>
      <c r="F39" s="53">
        <v>1000</v>
      </c>
      <c r="G39" s="30"/>
      <c r="H39" s="26"/>
      <c r="I39" s="11"/>
    </row>
    <row r="40" spans="1:9" x14ac:dyDescent="0.3">
      <c r="A40" s="17"/>
      <c r="B40" s="36"/>
      <c r="C40" s="23"/>
      <c r="D40" s="38"/>
      <c r="E40" s="21"/>
      <c r="F40" s="49"/>
      <c r="G40" s="30"/>
      <c r="H40" s="26"/>
      <c r="I40" s="11"/>
    </row>
    <row r="41" spans="1:9" ht="27.6" x14ac:dyDescent="0.3">
      <c r="A41" s="17" t="s">
        <v>66</v>
      </c>
      <c r="B41" s="36" t="s">
        <v>65</v>
      </c>
      <c r="C41" s="60" t="s">
        <v>84</v>
      </c>
      <c r="D41" s="38" t="s">
        <v>6</v>
      </c>
      <c r="E41" s="21">
        <v>46387</v>
      </c>
      <c r="F41" s="49" t="s">
        <v>62</v>
      </c>
      <c r="G41" s="30">
        <v>250</v>
      </c>
      <c r="H41" s="26">
        <v>46135</v>
      </c>
      <c r="I41" s="11"/>
    </row>
    <row r="42" spans="1:9" x14ac:dyDescent="0.3">
      <c r="A42" s="17"/>
      <c r="B42" s="36"/>
      <c r="C42" s="23"/>
      <c r="D42" s="38"/>
      <c r="E42" s="21"/>
      <c r="F42" s="49"/>
      <c r="G42" s="30"/>
      <c r="H42" s="26"/>
      <c r="I42" s="11"/>
    </row>
    <row r="43" spans="1:9" ht="27.6" x14ac:dyDescent="0.3">
      <c r="A43" s="17" t="s">
        <v>68</v>
      </c>
      <c r="B43" s="36" t="s">
        <v>67</v>
      </c>
      <c r="C43" s="23" t="s">
        <v>83</v>
      </c>
      <c r="D43" s="38" t="s">
        <v>6</v>
      </c>
      <c r="E43" s="21">
        <v>46387</v>
      </c>
      <c r="F43" s="49" t="s">
        <v>62</v>
      </c>
      <c r="G43" s="30">
        <v>187</v>
      </c>
      <c r="H43" s="26">
        <v>46135</v>
      </c>
      <c r="I43" s="11"/>
    </row>
    <row r="44" spans="1:9" x14ac:dyDescent="0.3">
      <c r="A44" s="17"/>
      <c r="B44" s="18"/>
      <c r="C44" s="23"/>
      <c r="D44" s="38"/>
      <c r="E44" s="21"/>
      <c r="F44" s="49"/>
      <c r="G44" s="30"/>
      <c r="H44" s="26"/>
      <c r="I44" s="11"/>
    </row>
    <row r="45" spans="1:9" x14ac:dyDescent="0.3">
      <c r="A45" s="17" t="s">
        <v>70</v>
      </c>
      <c r="B45" s="18" t="s">
        <v>69</v>
      </c>
      <c r="C45" s="23" t="s">
        <v>82</v>
      </c>
      <c r="D45" s="38" t="s">
        <v>6</v>
      </c>
      <c r="E45" s="21">
        <v>46122</v>
      </c>
      <c r="F45" s="49">
        <v>230</v>
      </c>
      <c r="G45" s="30">
        <v>230</v>
      </c>
      <c r="H45" s="26">
        <v>46135</v>
      </c>
      <c r="I45" s="11"/>
    </row>
    <row r="46" spans="1:9" x14ac:dyDescent="0.3">
      <c r="A46" s="17"/>
      <c r="B46" s="18"/>
      <c r="C46" s="23"/>
      <c r="D46" s="38"/>
      <c r="E46" s="21"/>
      <c r="F46" s="49"/>
      <c r="G46" s="30"/>
      <c r="H46" s="26"/>
      <c r="I46" s="11"/>
    </row>
    <row r="47" spans="1:9" ht="28.8" x14ac:dyDescent="0.3">
      <c r="A47" s="17" t="s">
        <v>74</v>
      </c>
      <c r="B47" s="18" t="s">
        <v>73</v>
      </c>
      <c r="C47" s="23" t="s">
        <v>81</v>
      </c>
      <c r="D47" s="38" t="s">
        <v>6</v>
      </c>
      <c r="E47" s="21">
        <v>46554</v>
      </c>
      <c r="F47" s="49">
        <v>180</v>
      </c>
      <c r="G47" s="30">
        <v>180</v>
      </c>
      <c r="H47" s="26">
        <v>46163</v>
      </c>
      <c r="I47" s="11"/>
    </row>
    <row r="48" spans="1:9" ht="28.8" x14ac:dyDescent="0.3">
      <c r="A48" s="17" t="s">
        <v>76</v>
      </c>
      <c r="B48" s="18" t="s">
        <v>75</v>
      </c>
      <c r="C48" s="23" t="s">
        <v>80</v>
      </c>
      <c r="D48" s="38" t="s">
        <v>6</v>
      </c>
      <c r="E48" s="21">
        <v>46387</v>
      </c>
      <c r="F48" s="49">
        <v>700</v>
      </c>
      <c r="G48" s="30">
        <v>300</v>
      </c>
      <c r="H48" s="26">
        <v>46269</v>
      </c>
      <c r="I48" s="11"/>
    </row>
    <row r="49" spans="1:9" ht="28.8" x14ac:dyDescent="0.3">
      <c r="A49" s="17" t="s">
        <v>78</v>
      </c>
      <c r="B49" s="18" t="s">
        <v>77</v>
      </c>
      <c r="C49" s="23" t="s">
        <v>79</v>
      </c>
      <c r="D49" s="38" t="s">
        <v>6</v>
      </c>
      <c r="E49" s="21">
        <v>47361</v>
      </c>
      <c r="F49" s="49">
        <v>66500</v>
      </c>
      <c r="G49" s="30"/>
      <c r="H49" s="26"/>
      <c r="I49" s="11"/>
    </row>
    <row r="50" spans="1:9" x14ac:dyDescent="0.3">
      <c r="A50" s="17"/>
      <c r="B50" s="18"/>
      <c r="C50" s="23"/>
      <c r="D50" s="38"/>
      <c r="E50" s="21"/>
      <c r="F50" s="49"/>
      <c r="G50" s="30"/>
      <c r="H50" s="26"/>
      <c r="I50" s="11"/>
    </row>
    <row r="51" spans="1:9" x14ac:dyDescent="0.3">
      <c r="A51" s="17"/>
      <c r="B51" s="18"/>
      <c r="C51" s="23"/>
      <c r="D51" s="38"/>
      <c r="E51" s="21"/>
      <c r="F51" s="49"/>
      <c r="G51" s="30"/>
      <c r="H51" s="26"/>
      <c r="I51" s="11"/>
    </row>
    <row r="52" spans="1:9" x14ac:dyDescent="0.3">
      <c r="A52" s="17"/>
      <c r="B52" s="18"/>
      <c r="C52" s="23"/>
      <c r="D52" s="38"/>
      <c r="E52" s="21"/>
      <c r="F52" s="49"/>
      <c r="G52" s="30"/>
      <c r="H52" s="26"/>
      <c r="I52" s="11"/>
    </row>
    <row r="53" spans="1:9" x14ac:dyDescent="0.3">
      <c r="A53" s="64"/>
      <c r="B53" s="64"/>
      <c r="C53" s="64"/>
      <c r="D53" s="64"/>
      <c r="E53" s="64"/>
      <c r="F53" s="64"/>
      <c r="G53" s="64"/>
      <c r="H53" s="64"/>
      <c r="I53" s="64"/>
    </row>
    <row r="54" spans="1:9" x14ac:dyDescent="0.3">
      <c r="A54" s="58" t="s">
        <v>57</v>
      </c>
      <c r="B54" s="59" t="s">
        <v>53</v>
      </c>
      <c r="C54" s="23" t="s">
        <v>11</v>
      </c>
      <c r="D54" s="20" t="s">
        <v>6</v>
      </c>
      <c r="E54" s="21">
        <v>46387</v>
      </c>
      <c r="F54" s="49">
        <v>4000</v>
      </c>
      <c r="G54" s="30">
        <f>339.07+44.42+357.35+43.23+548.68+43.52</f>
        <v>1376.27</v>
      </c>
      <c r="H54" s="26">
        <v>46237</v>
      </c>
      <c r="I54" s="11"/>
    </row>
    <row r="55" spans="1:9" x14ac:dyDescent="0.3">
      <c r="A55" s="58" t="s">
        <v>58</v>
      </c>
      <c r="B55" s="59" t="s">
        <v>54</v>
      </c>
      <c r="C55" s="23" t="s">
        <v>55</v>
      </c>
      <c r="D55" s="20" t="s">
        <v>6</v>
      </c>
      <c r="E55" s="21">
        <v>46387</v>
      </c>
      <c r="F55" s="49">
        <v>2500</v>
      </c>
      <c r="G55" s="30">
        <f>333.02+333.02+333.02+181.22</f>
        <v>1180.28</v>
      </c>
      <c r="H55" s="26">
        <v>46265</v>
      </c>
      <c r="I55" s="11"/>
    </row>
    <row r="56" spans="1:9" x14ac:dyDescent="0.3">
      <c r="A56" s="58" t="s">
        <v>60</v>
      </c>
      <c r="B56" s="59" t="s">
        <v>59</v>
      </c>
      <c r="C56" s="23" t="s">
        <v>56</v>
      </c>
      <c r="D56" s="20" t="s">
        <v>6</v>
      </c>
      <c r="E56" s="21">
        <v>47664</v>
      </c>
      <c r="F56" s="49">
        <v>18500</v>
      </c>
      <c r="G56" s="30">
        <f>1213.5+1213.5+1213.5</f>
        <v>3640.5</v>
      </c>
      <c r="H56" s="26">
        <v>46233</v>
      </c>
      <c r="I56" s="11"/>
    </row>
    <row r="57" spans="1:9" x14ac:dyDescent="0.3">
      <c r="A57" s="17"/>
      <c r="B57" s="57"/>
      <c r="C57" s="23"/>
      <c r="D57" s="20"/>
      <c r="E57" s="21"/>
      <c r="F57" s="49"/>
      <c r="G57" s="30"/>
      <c r="H57" s="26"/>
      <c r="I57" s="11"/>
    </row>
    <row r="58" spans="1:9" x14ac:dyDescent="0.3">
      <c r="A58" s="4"/>
      <c r="B58" s="32"/>
      <c r="C58" s="33"/>
      <c r="D58" s="8"/>
      <c r="E58" s="34"/>
      <c r="F58" s="50"/>
      <c r="G58" s="29"/>
      <c r="H58" s="25"/>
      <c r="I58" s="9"/>
    </row>
  </sheetData>
  <mergeCells count="5">
    <mergeCell ref="A7:I7"/>
    <mergeCell ref="A2:I2"/>
    <mergeCell ref="A53:I53"/>
    <mergeCell ref="D38:D39"/>
    <mergeCell ref="E38:E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C277B5CD10B84FB4CC1EFC6ED8D55F" ma:contentTypeVersion="14" ma:contentTypeDescription="Creare un nuovo documento." ma:contentTypeScope="" ma:versionID="d2f6d605c430f92c9b3315f223686c8a">
  <xsd:schema xmlns:xsd="http://www.w3.org/2001/XMLSchema" xmlns:xs="http://www.w3.org/2001/XMLSchema" xmlns:p="http://schemas.microsoft.com/office/2006/metadata/properties" xmlns:ns2="21289a05-e818-46a5-b0e0-1154e2e58a57" xmlns:ns3="6f096b43-e48c-4fbd-b02e-e6d3a37691fd" targetNamespace="http://schemas.microsoft.com/office/2006/metadata/properties" ma:root="true" ma:fieldsID="0e13c35697ba5cafc658917e1d56293c" ns2:_="" ns3:_="">
    <xsd:import namespace="21289a05-e818-46a5-b0e0-1154e2e58a57"/>
    <xsd:import namespace="6f096b43-e48c-4fbd-b02e-e6d3a37691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89a05-e818-46a5-b0e0-1154e2e58a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Tag immagine" ma:readOnly="false" ma:fieldId="{5cf76f15-5ced-4ddc-b409-7134ff3c332f}" ma:taxonomyMulti="true" ma:sspId="54767118-e6a4-4e17-8140-f1652b4874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96b43-e48c-4fbd-b02e-e6d3a37691f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1d96d7c-4be0-40cf-a840-cb481d908d3f}" ma:internalName="TaxCatchAll" ma:showField="CatchAllData" ma:web="6f096b43-e48c-4fbd-b02e-e6d3a37691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21289a05-e818-46a5-b0e0-1154e2e58a57" xsi:nil="true"/>
    <lcf76f155ced4ddcb4097134ff3c332f xmlns="21289a05-e818-46a5-b0e0-1154e2e58a57">
      <Terms xmlns="http://schemas.microsoft.com/office/infopath/2007/PartnerControls"/>
    </lcf76f155ced4ddcb4097134ff3c332f>
    <TaxCatchAll xmlns="6f096b43-e48c-4fbd-b02e-e6d3a37691fd" xsi:nil="true"/>
  </documentManagement>
</p:properties>
</file>

<file path=customXml/itemProps1.xml><?xml version="1.0" encoding="utf-8"?>
<ds:datastoreItem xmlns:ds="http://schemas.openxmlformats.org/officeDocument/2006/customXml" ds:itemID="{671DE091-1578-405A-A66F-3F85A02D8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289a05-e818-46a5-b0e0-1154e2e58a57"/>
    <ds:schemaRef ds:uri="6f096b43-e48c-4fbd-b02e-e6d3a37691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41C7B6-90DF-4175-855D-C18C3044DA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651B30-8D95-4276-BC95-ED387F672C20}">
  <ds:schemaRefs>
    <ds:schemaRef ds:uri="http://schemas.microsoft.com/office/2006/metadata/properties"/>
    <ds:schemaRef ds:uri="http://schemas.microsoft.com/office/infopath/2007/PartnerControls"/>
    <ds:schemaRef ds:uri="21289a05-e818-46a5-b0e0-1154e2e58a57"/>
    <ds:schemaRef ds:uri="6f096b43-e48c-4fbd-b02e-e6d3a37691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2026</vt:lpstr>
      <vt:lpstr>Foglio3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2026-09-04T06:45:39Z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0x01010078C277B5CD10B84FB4CC1EFC6ED8D55F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